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420" windowHeight="420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<sst xmlns="http://schemas.openxmlformats.org/spreadsheetml/2006/main" count="182" uniqueCount="167">
  <si>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</si>
  <si>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</si>
  <si>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</si>
  <si>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</si>
  <si>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</si>
  <si>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</si>
  <si>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</si>
  <si>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</si>
  <si>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</si>
  <si>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</si>
  <si>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</si>
  <si>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</si>
  <si>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</si>
  <si>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</si>
  <si>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</si>
  <si>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</si>
  <si>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</si>
  <si>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</si>
  <si>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</si>
  <si>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</si>
  <si>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</si>
  <si>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</si>
  <si>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</si>
  <si>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</si>
  <si>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</si>
  <si>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</si>
  <si>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</si>
  <si>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</si>
  <si>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</si>
  <si>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</si>
  <si>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</si>
  <si>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</si>
  <si>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</si>
  <si>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</si>
  <si>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</si>
  <si>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</si>
  <si>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</si>
  <si>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</si>
  <si>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</si>
  <si>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</si>
  <si>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</si>
  <si>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</si>
  <si>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</si>
  <si>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</si>
  <si>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</si>
  <si>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</si>
  <si>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</si>
  <si>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</si>
  <si>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</si>
  <si>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</si>
  <si>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</si>
  <si>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</si>
  <si>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</si>
  <si>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</si>
  <si>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</si>
  <si>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</si>
  <si>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</si>
  <si>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</si>
  <si>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</si>
  <si>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</si>
  <si>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</si>
  <si>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</si>
  <si>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</si>
  <si>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</si>
  <si>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</si>
  <si>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</si>
  <si>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</si>
  <si>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</si>
  <si>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</si>
  <si>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</si>
  <si>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</si>
  <si>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</si>
  <si>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</si>
  <si>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</si>
  <si>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</si>
  <si>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</si>
  <si>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</si>
  <si>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</si>
  <si>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</si>
  <si>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</si>
  <si>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</si>
  <si>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</si>
  <si>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</si>
  <si>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</si>
  <si>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</si>
  <si>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</si>
  <si>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</si>
  <si>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</si>
  <si>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</si>
  <si>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</si>
  <si>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</si>
  <si>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</si>
  <si>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</si>
  <si>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</si>
  <si>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</si>
  <si>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</si>
  <si>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</si>
  <si>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</si>
  <si>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</si>
  <si>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</si>
  <si>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</si>
  <si>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</si>
  <si>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</si>
  <si>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</si>
  <si>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</si>
  <si>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</si>
  <si>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</si>
  <si>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</si>
  <si>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</si>
  <si>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</si>
  <si>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</si>
  <si>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</si>
  <si>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</si>
  <si>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</si>
  <si>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</si>
  <si>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</si>
  <si>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</si>
  <si>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</si>
  <si>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</si>
  <si>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</si>
  <si>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</si>
  <si>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</si>
  <si>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</si>
  <si>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</si>
  <si>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</si>
  <si>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</si>
  <si>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</si>
  <si>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</si>
  <si>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</si>
  <si>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</si>
  <si>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</si>
  <si>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</si>
  <si>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</si>
  <si>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</si>
  <si>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план на 2018 год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</si>
  <si>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</si>
  <si>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</si>
  <si>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</si>
  <si>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</si>
  <si>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</si>
  <si>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</si>
  <si>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</si>
  <si>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</si>
  <si>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</si>
  <si>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</si>
  <si>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</si>
  <si>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</si>
  <si>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</si>
  <si>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</si>
  <si>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</si>
  <si>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</si>
  <si>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</si>
  <si>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</si>
  <si>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</si>
  <si>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</si>
  <si>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</si>
  <si>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</si>
  <si>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</si>
  <si>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</si>
  <si>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</si>
  <si>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</si>
  <si>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</si>
  <si>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</si>
  <si>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</si>
  <si>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</si>
  <si>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Исполнение муниципальных программ Эхирит-Булагатского района на 01.01.2019 года</t>
  </si>
  <si>
    <t>исполнено на 01.01.2019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</si>
</sst>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165</v>
      </c>
    </row>
    <row r="4" spans="1:3" ht="30">
      <c r="A4" s="4" t="s">
        <v>0</v>
      </c>
      <c r="B4" s="4" t="s">
        <v>134</v>
      </c>
      <c r="C4" s="31" t="s">
        <v>166</v>
      </c>
    </row>
    <row r="5" spans="1:3" ht="36">
      <c r="A5" s="5" t="s">
        <v>86</v>
      </c>
      <c r="B5" s="6">
        <f>B6+B9+B13+B23+B26+B31</f>
        <v>164556431.78</v>
      </c>
      <c r="C5" s="6">
        <f>C6+C9+C13+C23+C26+C31</f>
        <v>160265302.39000002</v>
      </c>
    </row>
    <row r="6" spans="1:3" ht="36">
      <c r="A6" s="7" t="s">
        <v>87</v>
      </c>
      <c r="B6" s="8">
        <f>B7+B8</f>
        <v>37413800</v>
      </c>
      <c r="C6" s="8">
        <f>C7+C8</f>
        <v>36575431.37</v>
      </c>
    </row>
    <row r="7" spans="1:3" ht="24">
      <c r="A7" s="9" t="s">
        <v>1</v>
      </c>
      <c r="B7" s="10">
        <v>37394700</v>
      </c>
      <c r="C7" s="10">
        <v>36556331.37</v>
      </c>
    </row>
    <row r="8" spans="1:3" ht="36">
      <c r="A8" s="9" t="s">
        <v>2</v>
      </c>
      <c r="B8" s="10">
        <v>19100</v>
      </c>
      <c r="C8" s="10">
        <v>19100</v>
      </c>
    </row>
    <row r="9" spans="1:3" ht="36">
      <c r="A9" s="7" t="s">
        <v>88</v>
      </c>
      <c r="B9" s="8">
        <f>B10+B11</f>
        <v>982271</v>
      </c>
      <c r="C9" s="8">
        <f>C10+C11</f>
        <v>957787.34</v>
      </c>
    </row>
    <row r="10" spans="1:3" ht="24">
      <c r="A10" s="9" t="s">
        <v>3</v>
      </c>
      <c r="B10" s="10">
        <v>502971</v>
      </c>
      <c r="C10" s="10">
        <v>478501.54</v>
      </c>
    </row>
    <row r="11" spans="1:3" ht="24">
      <c r="A11" s="9" t="s">
        <v>135</v>
      </c>
      <c r="B11" s="10">
        <v>479300</v>
      </c>
      <c r="C11" s="10">
        <v>479285.8</v>
      </c>
    </row>
    <row r="12" spans="1:3" ht="24" hidden="1">
      <c r="A12" s="9" t="s">
        <v>85</v>
      </c>
      <c r="B12" s="10">
        <v>0</v>
      </c>
      <c r="C12" s="10">
        <v>0</v>
      </c>
    </row>
    <row r="13" spans="1:3" ht="24">
      <c r="A13" s="7" t="s">
        <v>89</v>
      </c>
      <c r="B13" s="8">
        <f>SUM(B14:B22)</f>
        <v>25063800</v>
      </c>
      <c r="C13" s="8">
        <f>SUM(C14:C22)</f>
        <v>21830560.08</v>
      </c>
    </row>
    <row r="14" spans="1:3" ht="36">
      <c r="A14" s="11" t="s">
        <v>159</v>
      </c>
      <c r="B14" s="37">
        <v>27200</v>
      </c>
      <c r="C14" s="37">
        <v>27200</v>
      </c>
    </row>
    <row r="15" spans="1:3" ht="24">
      <c r="A15" s="11" t="s">
        <v>4</v>
      </c>
      <c r="B15" s="10">
        <v>629600</v>
      </c>
      <c r="C15" s="10">
        <v>629600</v>
      </c>
    </row>
    <row r="16" spans="1:3" ht="48">
      <c r="A16" s="11" t="s">
        <v>5</v>
      </c>
      <c r="B16" s="10">
        <v>629600</v>
      </c>
      <c r="C16" s="10">
        <v>629600</v>
      </c>
    </row>
    <row r="17" spans="1:3" ht="48">
      <c r="A17" s="11" t="s">
        <v>6</v>
      </c>
      <c r="B17" s="10">
        <v>550700</v>
      </c>
      <c r="C17" s="10">
        <v>550700</v>
      </c>
    </row>
    <row r="18" spans="1:3" ht="60">
      <c r="A18" s="11" t="s">
        <v>7</v>
      </c>
      <c r="B18" s="10">
        <v>1268500</v>
      </c>
      <c r="C18" s="10">
        <v>1268500</v>
      </c>
    </row>
    <row r="19" spans="1:3" ht="72">
      <c r="A19" s="12" t="s">
        <v>90</v>
      </c>
      <c r="B19" s="10">
        <v>700</v>
      </c>
      <c r="C19" s="10">
        <v>699.08</v>
      </c>
    </row>
    <row r="20" spans="1:3" ht="48">
      <c r="A20" s="9" t="s">
        <v>136</v>
      </c>
      <c r="B20" s="10">
        <v>59100</v>
      </c>
      <c r="C20" s="10">
        <v>59100</v>
      </c>
    </row>
    <row r="21" spans="1:3" ht="36">
      <c r="A21" s="13" t="s">
        <v>8</v>
      </c>
      <c r="B21" s="10">
        <v>21613400</v>
      </c>
      <c r="C21" s="10">
        <v>18380161</v>
      </c>
    </row>
    <row r="22" spans="1:3" ht="36">
      <c r="A22" s="11" t="s">
        <v>9</v>
      </c>
      <c r="B22" s="10">
        <v>285000</v>
      </c>
      <c r="C22" s="10">
        <v>285000</v>
      </c>
    </row>
    <row r="23" spans="1:3" ht="36">
      <c r="A23" s="7" t="s">
        <v>91</v>
      </c>
      <c r="B23" s="8">
        <f>B24+B25</f>
        <v>2635723</v>
      </c>
      <c r="C23" s="8">
        <f>C24+C25</f>
        <v>2594960.74</v>
      </c>
    </row>
    <row r="24" spans="1:3" ht="48">
      <c r="A24" s="11" t="s">
        <v>10</v>
      </c>
      <c r="B24" s="10">
        <v>2635723</v>
      </c>
      <c r="C24" s="10">
        <v>2594960.74</v>
      </c>
    </row>
    <row r="25" spans="1:3" ht="24" hidden="1">
      <c r="A25" s="9" t="s">
        <v>135</v>
      </c>
      <c r="B25" s="10">
        <v>0</v>
      </c>
      <c r="C25" s="10">
        <v>0</v>
      </c>
    </row>
    <row r="26" spans="1:3" ht="36">
      <c r="A26" s="7" t="s">
        <v>92</v>
      </c>
      <c r="B26" s="8">
        <f>SUM(B27:B30)</f>
        <v>94221933.78</v>
      </c>
      <c r="C26" s="8">
        <f>SUM(C27:C30)</f>
        <v>94141704.82000001</v>
      </c>
    </row>
    <row r="27" spans="1:3" ht="60">
      <c r="A27" s="9" t="s">
        <v>11</v>
      </c>
      <c r="B27" s="10">
        <v>11284262.69</v>
      </c>
      <c r="C27" s="10">
        <v>11204033.73</v>
      </c>
    </row>
    <row r="28" spans="1:3" ht="41.25" customHeight="1">
      <c r="A28" s="9" t="s">
        <v>12</v>
      </c>
      <c r="B28" s="10">
        <v>14000</v>
      </c>
      <c r="C28" s="10">
        <v>14000</v>
      </c>
    </row>
    <row r="29" spans="1:3" ht="24">
      <c r="A29" s="9" t="s">
        <v>13</v>
      </c>
      <c r="B29" s="10">
        <v>82923200</v>
      </c>
      <c r="C29" s="10">
        <v>82923200</v>
      </c>
    </row>
    <row r="30" spans="1:3" ht="12.75">
      <c r="A30" s="14" t="s">
        <v>14</v>
      </c>
      <c r="B30" s="10">
        <v>471.09</v>
      </c>
      <c r="C30" s="10">
        <v>471.09</v>
      </c>
    </row>
    <row r="31" spans="1:3" ht="36">
      <c r="A31" s="7" t="s">
        <v>93</v>
      </c>
      <c r="B31" s="8">
        <f>SUM(B32:B34)</f>
        <v>4238904</v>
      </c>
      <c r="C31" s="8">
        <f>SUM(C32:C34)</f>
        <v>4164858.04</v>
      </c>
    </row>
    <row r="32" spans="1:3" ht="36">
      <c r="A32" s="9" t="s">
        <v>15</v>
      </c>
      <c r="B32" s="10">
        <v>4128304</v>
      </c>
      <c r="C32" s="10">
        <v>4124858.04</v>
      </c>
    </row>
    <row r="33" spans="1:3" ht="36">
      <c r="A33" s="9" t="s">
        <v>16</v>
      </c>
      <c r="B33" s="10">
        <v>19000</v>
      </c>
      <c r="C33" s="10">
        <v>19000</v>
      </c>
    </row>
    <row r="34" spans="1:3" ht="60">
      <c r="A34" s="9" t="s">
        <v>17</v>
      </c>
      <c r="B34" s="10">
        <v>91600</v>
      </c>
      <c r="C34" s="10">
        <v>21000</v>
      </c>
    </row>
    <row r="35" spans="1:3" ht="12.75">
      <c r="A35" s="1"/>
      <c r="B35" s="1"/>
      <c r="C35" s="1"/>
    </row>
    <row r="36" spans="1:3" ht="36">
      <c r="A36" s="5" t="s">
        <v>94</v>
      </c>
      <c r="B36" s="6">
        <f>B37+B40+B41+B39+B42+B43+B38</f>
        <v>14688700</v>
      </c>
      <c r="C36" s="6">
        <f>C37+C40+C41+C39+C42+C43+C38</f>
        <v>10097163.92</v>
      </c>
    </row>
    <row r="37" spans="1:3" ht="25.5">
      <c r="A37" s="32" t="s">
        <v>137</v>
      </c>
      <c r="B37" s="10">
        <v>810000</v>
      </c>
      <c r="C37" s="10">
        <v>810000</v>
      </c>
    </row>
    <row r="38" spans="1:3" ht="50.25" customHeight="1">
      <c r="A38" s="36" t="s">
        <v>155</v>
      </c>
      <c r="B38" s="10">
        <v>500000</v>
      </c>
      <c r="C38" s="10">
        <v>500000</v>
      </c>
    </row>
    <row r="39" spans="1:3" ht="48">
      <c r="A39" s="16" t="s">
        <v>130</v>
      </c>
      <c r="B39" s="10">
        <v>34000</v>
      </c>
      <c r="C39" s="10">
        <v>15463.92</v>
      </c>
    </row>
    <row r="40" spans="1:3" ht="38.25">
      <c r="A40" s="35" t="s">
        <v>144</v>
      </c>
      <c r="B40" s="10">
        <v>7927500</v>
      </c>
      <c r="C40" s="10">
        <v>7927500</v>
      </c>
    </row>
    <row r="41" spans="1:3" ht="42" customHeight="1">
      <c r="A41" s="35" t="s">
        <v>145</v>
      </c>
      <c r="B41" s="10">
        <v>417200</v>
      </c>
      <c r="C41" s="10">
        <v>417200</v>
      </c>
    </row>
    <row r="42" spans="1:3" ht="38.25">
      <c r="A42" s="35" t="s">
        <v>146</v>
      </c>
      <c r="B42" s="10">
        <v>4750000</v>
      </c>
      <c r="C42" s="10">
        <v>405650</v>
      </c>
    </row>
    <row r="43" spans="1:3" ht="39" customHeight="1">
      <c r="A43" s="35" t="s">
        <v>147</v>
      </c>
      <c r="B43" s="10">
        <v>250000</v>
      </c>
      <c r="C43" s="10">
        <v>21350</v>
      </c>
    </row>
    <row r="44" spans="1:3" ht="12.75">
      <c r="A44" s="1"/>
      <c r="B44" s="1"/>
      <c r="C44" s="1"/>
    </row>
    <row r="45" spans="1:3" ht="24">
      <c r="A45" s="5" t="s">
        <v>95</v>
      </c>
      <c r="B45" s="6">
        <f>B46+B48+B50+B52</f>
        <v>2125473.04</v>
      </c>
      <c r="C45" s="6">
        <f>C46+C48+C50+C52</f>
        <v>2124688</v>
      </c>
    </row>
    <row r="46" spans="1:3" ht="24">
      <c r="A46" s="7" t="s">
        <v>96</v>
      </c>
      <c r="B46" s="8">
        <f>B47</f>
        <v>22790</v>
      </c>
      <c r="C46" s="8">
        <f>C47</f>
        <v>22790</v>
      </c>
    </row>
    <row r="47" spans="1:3" ht="24">
      <c r="A47" s="9" t="s">
        <v>18</v>
      </c>
      <c r="B47" s="10">
        <v>22790</v>
      </c>
      <c r="C47" s="10">
        <v>22790</v>
      </c>
    </row>
    <row r="48" spans="1:3" ht="24">
      <c r="A48" s="7" t="s">
        <v>97</v>
      </c>
      <c r="B48" s="8">
        <f>B49</f>
        <v>42344</v>
      </c>
      <c r="C48" s="8">
        <f>C49</f>
        <v>42344</v>
      </c>
    </row>
    <row r="49" spans="1:3" ht="36">
      <c r="A49" s="9" t="s">
        <v>19</v>
      </c>
      <c r="B49" s="10">
        <v>42344</v>
      </c>
      <c r="C49" s="10">
        <v>42344</v>
      </c>
    </row>
    <row r="50" spans="1:3" ht="36">
      <c r="A50" s="7" t="s">
        <v>98</v>
      </c>
      <c r="B50" s="8">
        <f>B51</f>
        <v>18210</v>
      </c>
      <c r="C50" s="8">
        <f>C51</f>
        <v>18210</v>
      </c>
    </row>
    <row r="51" spans="1:3" ht="36">
      <c r="A51" s="9" t="s">
        <v>20</v>
      </c>
      <c r="B51" s="10">
        <v>18210</v>
      </c>
      <c r="C51" s="10">
        <v>18210</v>
      </c>
    </row>
    <row r="52" spans="1:3" ht="24">
      <c r="A52" s="7" t="s">
        <v>138</v>
      </c>
      <c r="B52" s="8">
        <f>B54+B53</f>
        <v>2042129.04</v>
      </c>
      <c r="C52" s="8">
        <f>C54+C53</f>
        <v>2041344</v>
      </c>
    </row>
    <row r="53" spans="1:3" ht="36">
      <c r="A53" s="9" t="s">
        <v>152</v>
      </c>
      <c r="B53" s="10">
        <v>1347287.04</v>
      </c>
      <c r="C53" s="10">
        <v>1347287.04</v>
      </c>
    </row>
    <row r="54" spans="1:3" ht="24">
      <c r="A54" s="9" t="s">
        <v>139</v>
      </c>
      <c r="B54" s="10">
        <v>694842</v>
      </c>
      <c r="C54" s="10">
        <v>694056.96</v>
      </c>
    </row>
    <row r="55" spans="1:3" ht="12.75">
      <c r="A55" s="1"/>
      <c r="B55" s="1"/>
      <c r="C55" s="1"/>
    </row>
    <row r="56" spans="1:3" ht="36">
      <c r="A56" s="5" t="s">
        <v>99</v>
      </c>
      <c r="B56" s="6">
        <f>B57+B62+B65</f>
        <v>11538088</v>
      </c>
      <c r="C56" s="6">
        <f>C57+C62+C65</f>
        <v>10998653.39</v>
      </c>
    </row>
    <row r="57" spans="1:3" ht="36">
      <c r="A57" s="7" t="s">
        <v>100</v>
      </c>
      <c r="B57" s="8">
        <f>B58+B59+B60+B61</f>
        <v>11180248</v>
      </c>
      <c r="C57" s="8">
        <f>C58+C59+C60+C61</f>
        <v>10690125.41</v>
      </c>
    </row>
    <row r="58" spans="1:3" ht="24">
      <c r="A58" s="9" t="s">
        <v>21</v>
      </c>
      <c r="B58" s="10">
        <v>3830648</v>
      </c>
      <c r="C58" s="10">
        <v>3829758</v>
      </c>
    </row>
    <row r="59" spans="1:3" ht="24">
      <c r="A59" s="9" t="s">
        <v>22</v>
      </c>
      <c r="B59" s="10">
        <v>177000</v>
      </c>
      <c r="C59" s="10">
        <v>177000</v>
      </c>
    </row>
    <row r="60" spans="1:3" ht="48.75" customHeight="1">
      <c r="A60" s="13" t="s">
        <v>23</v>
      </c>
      <c r="B60" s="10">
        <v>1513500</v>
      </c>
      <c r="C60" s="10">
        <v>1513500</v>
      </c>
    </row>
    <row r="61" spans="1:3" ht="24">
      <c r="A61" s="13" t="s">
        <v>24</v>
      </c>
      <c r="B61" s="10">
        <v>5659100</v>
      </c>
      <c r="C61" s="10">
        <v>5169867.41</v>
      </c>
    </row>
    <row r="62" spans="1:3" ht="24">
      <c r="A62" s="7" t="s">
        <v>101</v>
      </c>
      <c r="B62" s="8">
        <f>B63+B64</f>
        <v>254100</v>
      </c>
      <c r="C62" s="8">
        <f>C63+C64</f>
        <v>209129.82</v>
      </c>
    </row>
    <row r="63" spans="1:3" ht="24" hidden="1">
      <c r="A63" s="9" t="s">
        <v>25</v>
      </c>
      <c r="B63" s="10">
        <v>0</v>
      </c>
      <c r="C63" s="10">
        <v>0</v>
      </c>
    </row>
    <row r="64" spans="1:3" ht="24">
      <c r="A64" s="9" t="s">
        <v>26</v>
      </c>
      <c r="B64" s="10">
        <v>254100</v>
      </c>
      <c r="C64" s="10">
        <v>209129.82</v>
      </c>
    </row>
    <row r="65" spans="1:3" ht="12.75">
      <c r="A65" s="15" t="s">
        <v>102</v>
      </c>
      <c r="B65" s="8">
        <f>B66+B67+B68+B69</f>
        <v>103740</v>
      </c>
      <c r="C65" s="8">
        <f>C66+C67+C68+C69</f>
        <v>99398.16</v>
      </c>
    </row>
    <row r="66" spans="1:3" ht="72">
      <c r="A66" s="9" t="s">
        <v>27</v>
      </c>
      <c r="B66" s="10">
        <v>37500</v>
      </c>
      <c r="C66" s="10">
        <v>37500</v>
      </c>
    </row>
    <row r="67" spans="1:3" ht="24">
      <c r="A67" s="9" t="s">
        <v>28</v>
      </c>
      <c r="B67" s="10">
        <v>66240</v>
      </c>
      <c r="C67" s="10">
        <v>61898.16</v>
      </c>
    </row>
    <row r="68" spans="1:3" ht="24.75" customHeight="1" hidden="1">
      <c r="A68" s="33" t="s">
        <v>140</v>
      </c>
      <c r="B68" s="10">
        <v>0</v>
      </c>
      <c r="C68" s="10">
        <v>0</v>
      </c>
    </row>
    <row r="69" spans="1:3" ht="51" hidden="1">
      <c r="A69" s="34" t="s">
        <v>141</v>
      </c>
      <c r="B69" s="10">
        <v>0</v>
      </c>
      <c r="C69" s="10">
        <v>0</v>
      </c>
    </row>
    <row r="70" spans="1:3" ht="12.75">
      <c r="A70" s="9"/>
      <c r="B70" s="1"/>
      <c r="C70" s="1"/>
    </row>
    <row r="71" spans="1:3" ht="72">
      <c r="A71" s="5" t="s">
        <v>103</v>
      </c>
      <c r="B71" s="6">
        <f>B72+B73+B75+B74</f>
        <v>2319289</v>
      </c>
      <c r="C71" s="6">
        <f>C72+C73+C75+C74</f>
        <v>2147351.36</v>
      </c>
    </row>
    <row r="72" spans="1:3" ht="48">
      <c r="A72" s="9" t="s">
        <v>29</v>
      </c>
      <c r="B72" s="10">
        <v>2177539</v>
      </c>
      <c r="C72" s="10">
        <v>2125902.36</v>
      </c>
    </row>
    <row r="73" spans="1:3" ht="12.75">
      <c r="A73" s="9" t="s">
        <v>30</v>
      </c>
      <c r="B73" s="10">
        <v>3000</v>
      </c>
      <c r="C73" s="10">
        <v>2799</v>
      </c>
    </row>
    <row r="74" spans="1:3" ht="24">
      <c r="A74" s="9" t="s">
        <v>57</v>
      </c>
      <c r="B74" s="10">
        <v>18750</v>
      </c>
      <c r="C74" s="10">
        <v>18650</v>
      </c>
    </row>
    <row r="75" spans="1:3" ht="24">
      <c r="A75" s="9" t="s">
        <v>31</v>
      </c>
      <c r="B75" s="10">
        <v>120000</v>
      </c>
      <c r="C75" s="10">
        <v>0</v>
      </c>
    </row>
    <row r="76" spans="1:3" ht="12.75">
      <c r="A76" s="1"/>
      <c r="B76" s="1"/>
      <c r="C76" s="1"/>
    </row>
    <row r="77" spans="1:3" ht="36">
      <c r="A77" s="5" t="s">
        <v>104</v>
      </c>
      <c r="B77" s="6">
        <f>SUM(B78:B81)+B82</f>
        <v>633660</v>
      </c>
      <c r="C77" s="6">
        <f>SUM(C78:C81)+C82</f>
        <v>633660</v>
      </c>
    </row>
    <row r="78" spans="1:3" ht="36">
      <c r="A78" s="9" t="s">
        <v>32</v>
      </c>
      <c r="B78" s="10">
        <v>33660</v>
      </c>
      <c r="C78" s="10">
        <v>33660</v>
      </c>
    </row>
    <row r="79" spans="1:3" ht="72" hidden="1">
      <c r="A79" s="9" t="s">
        <v>33</v>
      </c>
      <c r="B79" s="10">
        <v>0</v>
      </c>
      <c r="C79" s="10">
        <v>0</v>
      </c>
    </row>
    <row r="80" spans="1:3" ht="24">
      <c r="A80" s="16" t="s">
        <v>148</v>
      </c>
      <c r="B80" s="10">
        <v>582000</v>
      </c>
      <c r="C80" s="10">
        <v>582000</v>
      </c>
    </row>
    <row r="81" spans="1:3" ht="24">
      <c r="A81" s="16" t="s">
        <v>149</v>
      </c>
      <c r="B81" s="10">
        <v>18000</v>
      </c>
      <c r="C81" s="10">
        <v>18000</v>
      </c>
    </row>
    <row r="82" spans="1:3" ht="24" hidden="1">
      <c r="A82" s="9" t="s">
        <v>135</v>
      </c>
      <c r="B82" s="10">
        <v>0</v>
      </c>
      <c r="C82" s="10">
        <v>0</v>
      </c>
    </row>
    <row r="83" spans="1:3" ht="12.75">
      <c r="A83" s="1"/>
      <c r="B83" s="1"/>
      <c r="C83" s="1"/>
    </row>
    <row r="84" spans="1:3" ht="36">
      <c r="A84" s="5" t="s">
        <v>105</v>
      </c>
      <c r="B84" s="6">
        <f>B85+B88</f>
        <v>2538333.56</v>
      </c>
      <c r="C84" s="6">
        <f>C85+C88</f>
        <v>2465121.97</v>
      </c>
    </row>
    <row r="85" spans="1:3" ht="36">
      <c r="A85" s="7" t="s">
        <v>106</v>
      </c>
      <c r="B85" s="8">
        <f>B86+B87</f>
        <v>100000</v>
      </c>
      <c r="C85" s="8">
        <f>C86+C87</f>
        <v>100000</v>
      </c>
    </row>
    <row r="86" spans="1:3" ht="48" hidden="1">
      <c r="A86" s="9" t="s">
        <v>36</v>
      </c>
      <c r="B86" s="1">
        <v>0</v>
      </c>
      <c r="C86" s="1">
        <v>0</v>
      </c>
    </row>
    <row r="87" spans="1:3" ht="24">
      <c r="A87" s="9" t="s">
        <v>37</v>
      </c>
      <c r="B87" s="10">
        <v>100000</v>
      </c>
      <c r="C87" s="10">
        <v>100000</v>
      </c>
    </row>
    <row r="88" spans="1:3" ht="24">
      <c r="A88" s="7" t="s">
        <v>107</v>
      </c>
      <c r="B88" s="8">
        <f>B89+B90+B92+B93+B91</f>
        <v>2438333.56</v>
      </c>
      <c r="C88" s="8">
        <f>C89+C90+C92+C93+C91</f>
        <v>2365121.97</v>
      </c>
    </row>
    <row r="89" spans="1:3" ht="36">
      <c r="A89" s="9" t="s">
        <v>38</v>
      </c>
      <c r="B89" s="10">
        <v>249450</v>
      </c>
      <c r="C89" s="10">
        <v>246610</v>
      </c>
    </row>
    <row r="90" spans="1:3" ht="24" hidden="1">
      <c r="A90" s="9" t="s">
        <v>39</v>
      </c>
      <c r="B90" s="10">
        <v>0</v>
      </c>
      <c r="C90" s="10">
        <v>0</v>
      </c>
    </row>
    <row r="91" spans="1:3" ht="24">
      <c r="A91" s="9" t="s">
        <v>156</v>
      </c>
      <c r="B91" s="10">
        <v>20000</v>
      </c>
      <c r="C91" s="10">
        <v>20000</v>
      </c>
    </row>
    <row r="92" spans="1:3" ht="51">
      <c r="A92" s="17" t="s">
        <v>40</v>
      </c>
      <c r="B92" s="10">
        <v>163930</v>
      </c>
      <c r="C92" s="10">
        <v>141017.69</v>
      </c>
    </row>
    <row r="93" spans="1:3" ht="24">
      <c r="A93" s="9" t="s">
        <v>41</v>
      </c>
      <c r="B93" s="10">
        <v>2004953.56</v>
      </c>
      <c r="C93" s="10">
        <v>1957494.28</v>
      </c>
    </row>
    <row r="94" spans="2:3" ht="12.75">
      <c r="B94" s="1"/>
      <c r="C94" s="1"/>
    </row>
    <row r="95" spans="1:3" ht="24">
      <c r="A95" s="5" t="s">
        <v>108</v>
      </c>
      <c r="B95" s="6">
        <f>B96+B103+B118+B124+B126+B132</f>
        <v>835031645.5600001</v>
      </c>
      <c r="C95" s="6">
        <f>C96+C103+C118+C124+C126+C132</f>
        <v>817331120.1999999</v>
      </c>
    </row>
    <row r="96" spans="1:3" ht="24">
      <c r="A96" s="7" t="s">
        <v>109</v>
      </c>
      <c r="B96" s="8">
        <f>B97+B100+B101+B102+B99+B98</f>
        <v>179957686</v>
      </c>
      <c r="C96" s="8">
        <f>C97+C100+C101+C102+C99+C98</f>
        <v>179825922.69</v>
      </c>
    </row>
    <row r="97" spans="1:3" ht="48">
      <c r="A97" s="9" t="s">
        <v>42</v>
      </c>
      <c r="B97" s="10">
        <v>12519033</v>
      </c>
      <c r="C97" s="10">
        <v>12389928.39</v>
      </c>
    </row>
    <row r="98" spans="1:3" ht="24">
      <c r="A98" s="11" t="s">
        <v>129</v>
      </c>
      <c r="B98" s="10">
        <v>346253</v>
      </c>
      <c r="C98" s="10">
        <v>343594.3</v>
      </c>
    </row>
    <row r="99" spans="1:3" ht="24" hidden="1">
      <c r="A99" s="16" t="s">
        <v>83</v>
      </c>
      <c r="B99" s="10">
        <v>0</v>
      </c>
      <c r="C99" s="10">
        <v>0</v>
      </c>
    </row>
    <row r="100" spans="1:3" ht="63.75">
      <c r="A100" s="20" t="s">
        <v>161</v>
      </c>
      <c r="B100" s="10">
        <v>167092400</v>
      </c>
      <c r="C100" s="10">
        <v>167092400</v>
      </c>
    </row>
    <row r="101" spans="1:3" ht="24" hidden="1">
      <c r="A101" s="18" t="s">
        <v>34</v>
      </c>
      <c r="B101" s="10">
        <v>0</v>
      </c>
      <c r="C101" s="10">
        <v>0</v>
      </c>
    </row>
    <row r="102" spans="1:3" ht="24" hidden="1">
      <c r="A102" s="16" t="s">
        <v>35</v>
      </c>
      <c r="B102" s="10">
        <v>0</v>
      </c>
      <c r="C102" s="10">
        <v>0</v>
      </c>
    </row>
    <row r="103" spans="1:3" ht="24">
      <c r="A103" s="7" t="s">
        <v>110</v>
      </c>
      <c r="B103" s="8">
        <f>B104+B106+B107+B108+B109+B110+B111+B112+B113+B114+B105+B115+B116</f>
        <v>596551887.5600001</v>
      </c>
      <c r="C103" s="8">
        <f>C104+C106+C107+C108+C109+C110+C111+C112+C113+C114+C105+C115+C116</f>
        <v>579275497.15</v>
      </c>
    </row>
    <row r="104" spans="1:3" ht="60">
      <c r="A104" s="9" t="s">
        <v>43</v>
      </c>
      <c r="B104" s="10">
        <v>32514197.26</v>
      </c>
      <c r="C104" s="10">
        <v>31877073.55</v>
      </c>
    </row>
    <row r="105" spans="1:3" ht="24" hidden="1">
      <c r="A105" s="16" t="s">
        <v>83</v>
      </c>
      <c r="B105" s="10">
        <v>0</v>
      </c>
      <c r="C105" s="10">
        <v>0</v>
      </c>
    </row>
    <row r="106" spans="1:3" ht="63.75">
      <c r="A106" s="38" t="s">
        <v>162</v>
      </c>
      <c r="B106" s="10">
        <v>518819800</v>
      </c>
      <c r="C106" s="10">
        <v>518819800</v>
      </c>
    </row>
    <row r="107" spans="1:3" ht="48">
      <c r="A107" s="9" t="s">
        <v>44</v>
      </c>
      <c r="B107" s="10">
        <v>3547800</v>
      </c>
      <c r="C107" s="10">
        <v>3518669.62</v>
      </c>
    </row>
    <row r="108" spans="1:3" ht="48">
      <c r="A108" s="9" t="s">
        <v>45</v>
      </c>
      <c r="B108" s="10">
        <v>213600</v>
      </c>
      <c r="C108" s="10">
        <v>192010.38</v>
      </c>
    </row>
    <row r="109" spans="1:3" ht="25.5">
      <c r="A109" s="20" t="s">
        <v>46</v>
      </c>
      <c r="B109" s="10">
        <v>8018505</v>
      </c>
      <c r="C109" s="10">
        <v>7955670.44</v>
      </c>
    </row>
    <row r="110" spans="1:3" ht="51" hidden="1">
      <c r="A110" s="20" t="s">
        <v>47</v>
      </c>
      <c r="B110" s="10">
        <v>0</v>
      </c>
      <c r="C110" s="10">
        <v>0</v>
      </c>
    </row>
    <row r="111" spans="1:3" ht="51">
      <c r="A111" s="20" t="s">
        <v>48</v>
      </c>
      <c r="B111" s="10">
        <v>0</v>
      </c>
      <c r="C111" s="10">
        <v>0</v>
      </c>
    </row>
    <row r="112" spans="1:3" ht="24">
      <c r="A112" s="19" t="s">
        <v>111</v>
      </c>
      <c r="B112" s="10">
        <v>170724</v>
      </c>
      <c r="C112" s="10">
        <v>166126</v>
      </c>
    </row>
    <row r="113" spans="1:3" ht="24">
      <c r="A113" s="16" t="s">
        <v>148</v>
      </c>
      <c r="B113" s="10">
        <v>1832874.46</v>
      </c>
      <c r="C113" s="10">
        <v>1832874.42</v>
      </c>
    </row>
    <row r="114" spans="1:3" ht="24">
      <c r="A114" s="16" t="s">
        <v>149</v>
      </c>
      <c r="B114" s="10">
        <v>56686.84</v>
      </c>
      <c r="C114" s="10">
        <v>56686.88</v>
      </c>
    </row>
    <row r="115" spans="1:3" ht="38.25">
      <c r="A115" s="27" t="s">
        <v>150</v>
      </c>
      <c r="B115" s="10">
        <v>29808800</v>
      </c>
      <c r="C115" s="10">
        <v>14113749.46</v>
      </c>
    </row>
    <row r="116" spans="1:3" ht="29.25" customHeight="1">
      <c r="A116" s="27" t="s">
        <v>151</v>
      </c>
      <c r="B116" s="10">
        <v>1568900</v>
      </c>
      <c r="C116" s="10">
        <v>742836.4</v>
      </c>
    </row>
    <row r="117" spans="1:3" ht="12.75">
      <c r="A117" s="16"/>
      <c r="B117" s="10"/>
      <c r="C117" s="10"/>
    </row>
    <row r="118" spans="1:3" ht="60">
      <c r="A118" s="21" t="s">
        <v>112</v>
      </c>
      <c r="B118" s="8">
        <f>B119+B121+B122+B120+B123</f>
        <v>20881912</v>
      </c>
      <c r="C118" s="8">
        <f>C119+C121+C122+C120+C123</f>
        <v>20842574.93</v>
      </c>
    </row>
    <row r="119" spans="1:3" ht="36">
      <c r="A119" s="9" t="s">
        <v>49</v>
      </c>
      <c r="B119" s="10">
        <v>20881912</v>
      </c>
      <c r="C119" s="10">
        <v>20842574.93</v>
      </c>
    </row>
    <row r="120" spans="1:3" ht="24" hidden="1">
      <c r="A120" s="16" t="s">
        <v>128</v>
      </c>
      <c r="B120" s="10">
        <v>0</v>
      </c>
      <c r="C120" s="10">
        <v>0</v>
      </c>
    </row>
    <row r="121" spans="1:3" ht="24" hidden="1">
      <c r="A121" s="16" t="s">
        <v>83</v>
      </c>
      <c r="B121" s="10">
        <v>0</v>
      </c>
      <c r="C121" s="10">
        <v>0</v>
      </c>
    </row>
    <row r="122" spans="1:3" ht="48" hidden="1">
      <c r="A122" s="16" t="s">
        <v>84</v>
      </c>
      <c r="B122" s="10">
        <v>0</v>
      </c>
      <c r="C122" s="10">
        <v>0</v>
      </c>
    </row>
    <row r="123" spans="1:3" ht="48" hidden="1">
      <c r="A123" s="16" t="s">
        <v>130</v>
      </c>
      <c r="B123" s="10">
        <v>0</v>
      </c>
      <c r="C123" s="10">
        <v>0</v>
      </c>
    </row>
    <row r="124" spans="1:3" ht="36">
      <c r="A124" s="22" t="s">
        <v>113</v>
      </c>
      <c r="B124" s="8">
        <f>B125</f>
        <v>19047398</v>
      </c>
      <c r="C124" s="8">
        <f>C125</f>
        <v>18971848.32</v>
      </c>
    </row>
    <row r="125" spans="1:3" ht="48">
      <c r="A125" s="23" t="s">
        <v>50</v>
      </c>
      <c r="B125" s="10">
        <v>19047398</v>
      </c>
      <c r="C125" s="10">
        <v>18971848.32</v>
      </c>
    </row>
    <row r="126" spans="1:3" ht="24">
      <c r="A126" s="21" t="s">
        <v>114</v>
      </c>
      <c r="B126" s="8">
        <f>B127+B128+B129+B130+B131</f>
        <v>5456385</v>
      </c>
      <c r="C126" s="8">
        <f>C127+C128+C129+C130+C131</f>
        <v>5456385</v>
      </c>
    </row>
    <row r="127" spans="1:3" ht="48">
      <c r="A127" s="24" t="s">
        <v>51</v>
      </c>
      <c r="B127" s="10">
        <v>3556500</v>
      </c>
      <c r="C127" s="10">
        <v>3556500</v>
      </c>
    </row>
    <row r="128" spans="1:3" ht="36">
      <c r="A128" s="24" t="s">
        <v>52</v>
      </c>
      <c r="B128" s="10">
        <v>1422000</v>
      </c>
      <c r="C128" s="10">
        <v>1422000</v>
      </c>
    </row>
    <row r="129" spans="1:3" ht="36">
      <c r="A129" s="24" t="s">
        <v>53</v>
      </c>
      <c r="B129" s="10">
        <v>267705</v>
      </c>
      <c r="C129" s="10">
        <v>267705</v>
      </c>
    </row>
    <row r="130" spans="1:3" ht="48">
      <c r="A130" s="24" t="s">
        <v>54</v>
      </c>
      <c r="B130" s="10">
        <v>107000</v>
      </c>
      <c r="C130" s="10">
        <v>107000</v>
      </c>
    </row>
    <row r="131" spans="1:3" ht="26.25" customHeight="1">
      <c r="A131" s="13" t="s">
        <v>55</v>
      </c>
      <c r="B131" s="10">
        <v>103180</v>
      </c>
      <c r="C131" s="10">
        <v>103180</v>
      </c>
    </row>
    <row r="132" spans="1:3" ht="24">
      <c r="A132" s="21" t="s">
        <v>127</v>
      </c>
      <c r="B132" s="8">
        <f>B133+B134+B135</f>
        <v>13136377</v>
      </c>
      <c r="C132" s="8">
        <f>C133+C134+C135</f>
        <v>12958892.11</v>
      </c>
    </row>
    <row r="133" spans="1:3" ht="36">
      <c r="A133" s="9" t="s">
        <v>56</v>
      </c>
      <c r="B133" s="10">
        <v>12952350</v>
      </c>
      <c r="C133" s="10">
        <v>12776865.11</v>
      </c>
    </row>
    <row r="134" spans="1:3" ht="24">
      <c r="A134" s="9" t="s">
        <v>57</v>
      </c>
      <c r="B134" s="10">
        <v>22000</v>
      </c>
      <c r="C134" s="10">
        <v>22000</v>
      </c>
    </row>
    <row r="135" spans="1:3" ht="36">
      <c r="A135" s="25" t="s">
        <v>115</v>
      </c>
      <c r="B135" s="10">
        <v>162027</v>
      </c>
      <c r="C135" s="10">
        <v>160027</v>
      </c>
    </row>
    <row r="136" spans="1:3" ht="12.75">
      <c r="A136" s="1"/>
      <c r="B136" s="1"/>
      <c r="C136" s="1"/>
    </row>
    <row r="137" spans="1:3" ht="36">
      <c r="A137" s="26" t="s">
        <v>116</v>
      </c>
      <c r="B137" s="6">
        <f>B138+B142+B148+B150+B157</f>
        <v>39467816.34</v>
      </c>
      <c r="C137" s="6">
        <f>C138+C142+C148+C150+C157</f>
        <v>38356067.99</v>
      </c>
    </row>
    <row r="138" spans="1:3" ht="24">
      <c r="A138" s="7" t="s">
        <v>117</v>
      </c>
      <c r="B138" s="8">
        <f>B139+B140+B141</f>
        <v>14997055.66</v>
      </c>
      <c r="C138" s="8">
        <f>C139+C140+C141</f>
        <v>14785158.82</v>
      </c>
    </row>
    <row r="139" spans="1:3" ht="36">
      <c r="A139" s="9" t="s">
        <v>58</v>
      </c>
      <c r="B139" s="10">
        <v>3059872.66</v>
      </c>
      <c r="C139" s="10">
        <v>2899042.22</v>
      </c>
    </row>
    <row r="140" spans="1:3" ht="51">
      <c r="A140" s="27" t="s">
        <v>59</v>
      </c>
      <c r="B140" s="10">
        <v>3346600</v>
      </c>
      <c r="C140" s="10">
        <v>3346571.1</v>
      </c>
    </row>
    <row r="141" spans="1:3" ht="36">
      <c r="A141" s="9" t="s">
        <v>60</v>
      </c>
      <c r="B141" s="10">
        <v>8590583</v>
      </c>
      <c r="C141" s="10">
        <v>8539545.5</v>
      </c>
    </row>
    <row r="142" spans="1:3" ht="36">
      <c r="A142" s="7" t="s">
        <v>118</v>
      </c>
      <c r="B142" s="8">
        <f>B143+B144+B145+B146+B147</f>
        <v>11113701.440000001</v>
      </c>
      <c r="C142" s="8">
        <f>C143+C144+C145+C146+C147</f>
        <v>10316217.58</v>
      </c>
    </row>
    <row r="143" spans="1:3" ht="24">
      <c r="A143" s="9" t="s">
        <v>61</v>
      </c>
      <c r="B143" s="10">
        <v>1189549</v>
      </c>
      <c r="C143" s="10">
        <v>1188886.12</v>
      </c>
    </row>
    <row r="144" spans="1:3" ht="24">
      <c r="A144" s="9" t="s">
        <v>62</v>
      </c>
      <c r="B144" s="10">
        <v>3384691.91</v>
      </c>
      <c r="C144" s="10">
        <v>3367300.36</v>
      </c>
    </row>
    <row r="145" spans="1:3" ht="36">
      <c r="A145" s="14" t="s">
        <v>63</v>
      </c>
      <c r="B145" s="10">
        <v>2817531.4</v>
      </c>
      <c r="C145" s="10">
        <v>2038101.97</v>
      </c>
    </row>
    <row r="146" spans="1:3" ht="24">
      <c r="A146" s="16" t="s">
        <v>148</v>
      </c>
      <c r="B146" s="10">
        <v>3610271.25</v>
      </c>
      <c r="C146" s="10">
        <v>3610271.25</v>
      </c>
    </row>
    <row r="147" spans="1:3" ht="24">
      <c r="A147" s="16" t="s">
        <v>149</v>
      </c>
      <c r="B147" s="10">
        <v>111657.88</v>
      </c>
      <c r="C147" s="10">
        <v>111657.88</v>
      </c>
    </row>
    <row r="148" spans="1:3" ht="36">
      <c r="A148" s="28" t="s">
        <v>119</v>
      </c>
      <c r="B148" s="8">
        <f>B149</f>
        <v>1438063</v>
      </c>
      <c r="C148" s="8">
        <f>C149</f>
        <v>1431388.57</v>
      </c>
    </row>
    <row r="149" spans="1:3" ht="24">
      <c r="A149" s="23" t="s">
        <v>64</v>
      </c>
      <c r="B149" s="10">
        <v>1438063</v>
      </c>
      <c r="C149" s="10">
        <v>1431388.57</v>
      </c>
    </row>
    <row r="150" spans="1:3" ht="36">
      <c r="A150" s="7" t="s">
        <v>120</v>
      </c>
      <c r="B150" s="8">
        <f>B153+B155+B156+B154+B151+B152</f>
        <v>3376443.6</v>
      </c>
      <c r="C150" s="8">
        <f>C153+C155+C156+C154+C151+C152</f>
        <v>3374310.6</v>
      </c>
    </row>
    <row r="151" spans="1:3" ht="36">
      <c r="A151" s="14" t="s">
        <v>157</v>
      </c>
      <c r="B151" s="37">
        <v>281300</v>
      </c>
      <c r="C151" s="37">
        <v>281300</v>
      </c>
    </row>
    <row r="152" spans="1:3" ht="36">
      <c r="A152" s="14" t="s">
        <v>158</v>
      </c>
      <c r="B152" s="37">
        <v>9600</v>
      </c>
      <c r="C152" s="37">
        <v>8700</v>
      </c>
    </row>
    <row r="153" spans="1:3" ht="36">
      <c r="A153" s="9" t="s">
        <v>65</v>
      </c>
      <c r="B153" s="10">
        <v>51500</v>
      </c>
      <c r="C153" s="10">
        <v>50268</v>
      </c>
    </row>
    <row r="154" spans="1:3" ht="29.25" customHeight="1">
      <c r="A154" s="9" t="s">
        <v>131</v>
      </c>
      <c r="B154" s="10">
        <v>1080000</v>
      </c>
      <c r="C154" s="10">
        <v>1079999</v>
      </c>
    </row>
    <row r="155" spans="1:3" ht="24">
      <c r="A155" s="16" t="s">
        <v>148</v>
      </c>
      <c r="B155" s="10">
        <v>1895422.29</v>
      </c>
      <c r="C155" s="10">
        <v>1895422.29</v>
      </c>
    </row>
    <row r="156" spans="1:3" ht="24">
      <c r="A156" s="16" t="s">
        <v>149</v>
      </c>
      <c r="B156" s="10">
        <v>58621.31</v>
      </c>
      <c r="C156" s="10">
        <v>58621.31</v>
      </c>
    </row>
    <row r="157" spans="1:3" ht="48">
      <c r="A157" s="7" t="s">
        <v>121</v>
      </c>
      <c r="B157" s="8">
        <f>B158+B159+B160</f>
        <v>8542552.64</v>
      </c>
      <c r="C157" s="8">
        <f>C158+C159+C160</f>
        <v>8448992.42</v>
      </c>
    </row>
    <row r="158" spans="1:3" ht="48">
      <c r="A158" s="9" t="s">
        <v>66</v>
      </c>
      <c r="B158" s="10">
        <v>5051025.64</v>
      </c>
      <c r="C158" s="10">
        <v>4958159.74</v>
      </c>
    </row>
    <row r="159" spans="1:3" ht="48" hidden="1">
      <c r="A159" s="9" t="s">
        <v>67</v>
      </c>
      <c r="B159" s="10">
        <v>0</v>
      </c>
      <c r="C159" s="10">
        <v>0</v>
      </c>
    </row>
    <row r="160" spans="1:3" ht="36">
      <c r="A160" s="9" t="s">
        <v>68</v>
      </c>
      <c r="B160" s="10">
        <v>3491527</v>
      </c>
      <c r="C160" s="10">
        <v>3490832.68</v>
      </c>
    </row>
    <row r="161" spans="1:3" ht="12.75">
      <c r="A161" s="9"/>
      <c r="B161" s="1"/>
      <c r="C161" s="1"/>
    </row>
    <row r="162" spans="1:3" ht="36">
      <c r="A162" s="5" t="s">
        <v>122</v>
      </c>
      <c r="B162" s="6">
        <f>B163+B166+B164+B165</f>
        <v>25531138</v>
      </c>
      <c r="C162" s="6">
        <f>C163+C166+C164+C165</f>
        <v>25528130</v>
      </c>
    </row>
    <row r="163" spans="1:3" ht="36">
      <c r="A163" s="9" t="s">
        <v>69</v>
      </c>
      <c r="B163" s="10">
        <v>26000</v>
      </c>
      <c r="C163" s="10">
        <v>23200</v>
      </c>
    </row>
    <row r="164" spans="1:3" ht="36">
      <c r="A164" s="9" t="s">
        <v>153</v>
      </c>
      <c r="B164" s="10">
        <v>20000000</v>
      </c>
      <c r="C164" s="10">
        <v>20000000</v>
      </c>
    </row>
    <row r="165" spans="1:3" ht="36">
      <c r="A165" s="9" t="s">
        <v>154</v>
      </c>
      <c r="B165" s="10">
        <v>4096400</v>
      </c>
      <c r="C165" s="10">
        <v>4096400</v>
      </c>
    </row>
    <row r="166" spans="1:3" ht="16.5" customHeight="1">
      <c r="A166" s="9" t="s">
        <v>70</v>
      </c>
      <c r="B166" s="10">
        <v>1408738</v>
      </c>
      <c r="C166" s="10">
        <v>1408530</v>
      </c>
    </row>
    <row r="167" spans="1:3" ht="12.75">
      <c r="A167" s="1"/>
      <c r="B167" s="1"/>
      <c r="C167" s="1"/>
    </row>
    <row r="168" spans="1:3" ht="36">
      <c r="A168" s="5" t="s">
        <v>123</v>
      </c>
      <c r="B168" s="6">
        <f>B169+B170+B171+B173+B174+B172</f>
        <v>39719425.589999996</v>
      </c>
      <c r="C168" s="6">
        <f>C169+C170+C171+C173+C174+C172</f>
        <v>38206822.39</v>
      </c>
    </row>
    <row r="169" spans="1:3" ht="25.5" hidden="1">
      <c r="A169" s="17" t="s">
        <v>71</v>
      </c>
      <c r="B169" s="10">
        <v>0</v>
      </c>
      <c r="C169" s="10">
        <v>0</v>
      </c>
    </row>
    <row r="170" spans="1:3" ht="12.75">
      <c r="A170" s="11" t="s">
        <v>72</v>
      </c>
      <c r="B170" s="10">
        <v>1763686.91</v>
      </c>
      <c r="C170" s="10">
        <v>252000</v>
      </c>
    </row>
    <row r="171" spans="1:3" ht="38.25" customHeight="1">
      <c r="A171" s="13" t="s">
        <v>164</v>
      </c>
      <c r="B171" s="10">
        <v>36543526.52</v>
      </c>
      <c r="C171" s="10">
        <v>36543526.52</v>
      </c>
    </row>
    <row r="172" spans="1:3" ht="48">
      <c r="A172" s="13" t="s">
        <v>163</v>
      </c>
      <c r="B172" s="10">
        <v>1130212.16</v>
      </c>
      <c r="C172" s="10">
        <v>1130212.16</v>
      </c>
    </row>
    <row r="173" spans="1:3" ht="25.5">
      <c r="A173" s="17" t="s">
        <v>142</v>
      </c>
      <c r="B173" s="10">
        <v>282000</v>
      </c>
      <c r="C173" s="10">
        <v>281083.71</v>
      </c>
    </row>
    <row r="174" spans="1:3" ht="25.5" hidden="1">
      <c r="A174" s="17" t="s">
        <v>143</v>
      </c>
      <c r="B174" s="10">
        <v>0</v>
      </c>
      <c r="C174" s="10">
        <v>0</v>
      </c>
    </row>
    <row r="175" spans="1:3" ht="12.75">
      <c r="A175" s="1"/>
      <c r="B175" s="1"/>
      <c r="C175" s="1"/>
    </row>
    <row r="176" spans="1:3" ht="24">
      <c r="A176" s="26" t="s">
        <v>124</v>
      </c>
      <c r="B176" s="6">
        <f>B177+B187</f>
        <v>22782036</v>
      </c>
      <c r="C176" s="6">
        <f>C177+C187</f>
        <v>22551421.11</v>
      </c>
    </row>
    <row r="177" spans="1:3" ht="36">
      <c r="A177" s="28" t="s">
        <v>125</v>
      </c>
      <c r="B177" s="8">
        <f>B178+B179+B180+B181+B182+B183+B184+B185+B186</f>
        <v>15192411</v>
      </c>
      <c r="C177" s="8">
        <f>C178+C179+C180+C181+C182+C183+C184+C185+C186</f>
        <v>15192411</v>
      </c>
    </row>
    <row r="178" spans="1:3" ht="36">
      <c r="A178" s="11" t="s">
        <v>73</v>
      </c>
      <c r="B178" s="10">
        <v>14704811</v>
      </c>
      <c r="C178" s="10">
        <v>14704811</v>
      </c>
    </row>
    <row r="179" spans="1:3" ht="36">
      <c r="A179" s="16" t="s">
        <v>74</v>
      </c>
      <c r="B179" s="10">
        <f>44200-19.81</f>
        <v>44180.19</v>
      </c>
      <c r="C179" s="10">
        <v>44180.19</v>
      </c>
    </row>
    <row r="180" spans="1:5" ht="36">
      <c r="A180" s="16" t="s">
        <v>75</v>
      </c>
      <c r="B180" s="10">
        <f>51000+19.81</f>
        <v>51019.81</v>
      </c>
      <c r="C180" s="10">
        <v>51019.81</v>
      </c>
      <c r="E180" s="2"/>
    </row>
    <row r="181" spans="1:3" ht="24.75" customHeight="1">
      <c r="A181" s="16" t="s">
        <v>76</v>
      </c>
      <c r="B181" s="10">
        <v>16800</v>
      </c>
      <c r="C181" s="10">
        <v>16800</v>
      </c>
    </row>
    <row r="182" spans="1:3" ht="46.5" customHeight="1" hidden="1">
      <c r="A182" s="16" t="s">
        <v>132</v>
      </c>
      <c r="B182" s="10">
        <v>0</v>
      </c>
      <c r="C182" s="10">
        <v>0</v>
      </c>
    </row>
    <row r="183" spans="1:3" ht="50.25" customHeight="1" hidden="1">
      <c r="A183" s="16" t="s">
        <v>133</v>
      </c>
      <c r="B183" s="10">
        <v>0</v>
      </c>
      <c r="C183" s="10">
        <v>0</v>
      </c>
    </row>
    <row r="184" spans="1:3" ht="24">
      <c r="A184" s="16" t="s">
        <v>148</v>
      </c>
      <c r="B184" s="10">
        <v>218832</v>
      </c>
      <c r="C184" s="10">
        <v>218832</v>
      </c>
    </row>
    <row r="185" spans="1:3" ht="24">
      <c r="A185" s="16" t="s">
        <v>149</v>
      </c>
      <c r="B185" s="10">
        <v>6768</v>
      </c>
      <c r="C185" s="10">
        <v>6768</v>
      </c>
    </row>
    <row r="186" spans="1:3" ht="25.5">
      <c r="A186" s="20" t="s">
        <v>160</v>
      </c>
      <c r="B186" s="10">
        <v>150000</v>
      </c>
      <c r="C186" s="10">
        <v>150000</v>
      </c>
    </row>
    <row r="187" spans="1:3" ht="24">
      <c r="A187" s="28" t="s">
        <v>126</v>
      </c>
      <c r="B187" s="8">
        <f>B188+B189</f>
        <v>7589625</v>
      </c>
      <c r="C187" s="8">
        <f>C188+C189</f>
        <v>7359010.11</v>
      </c>
    </row>
    <row r="188" spans="1:3" ht="24">
      <c r="A188" s="11" t="s">
        <v>77</v>
      </c>
      <c r="B188" s="10">
        <v>7225245</v>
      </c>
      <c r="C188" s="10">
        <v>6994630.11</v>
      </c>
    </row>
    <row r="189" spans="1:3" ht="24">
      <c r="A189" s="9" t="s">
        <v>135</v>
      </c>
      <c r="B189" s="10">
        <v>364380</v>
      </c>
      <c r="C189" s="10">
        <v>364380</v>
      </c>
    </row>
    <row r="190" spans="1:3" ht="12.75">
      <c r="A190" s="11"/>
      <c r="B190" s="10"/>
      <c r="C190" s="10"/>
    </row>
    <row r="191" spans="1:3" ht="12.75">
      <c r="A191" s="24" t="s">
        <v>78</v>
      </c>
      <c r="B191" s="10">
        <f>B192+B193</f>
        <v>5022126</v>
      </c>
      <c r="C191" s="10">
        <f>C192+C193</f>
        <v>4973484.85</v>
      </c>
    </row>
    <row r="192" spans="1:3" ht="12.75">
      <c r="A192" s="24" t="s">
        <v>79</v>
      </c>
      <c r="B192" s="10">
        <v>2991143</v>
      </c>
      <c r="C192" s="10">
        <v>2969157.33</v>
      </c>
    </row>
    <row r="193" spans="1:3" ht="24">
      <c r="A193" s="25" t="s">
        <v>80</v>
      </c>
      <c r="B193" s="10">
        <v>2030983</v>
      </c>
      <c r="C193" s="10">
        <v>2004327.52</v>
      </c>
    </row>
    <row r="194" spans="1:3" ht="12.75">
      <c r="A194" s="29" t="s">
        <v>81</v>
      </c>
      <c r="B194" s="30">
        <f>B195-B191</f>
        <v>1160932036.8700001</v>
      </c>
      <c r="C194" s="30">
        <f>C195-C191</f>
        <v>1130705502.7199998</v>
      </c>
    </row>
    <row r="195" spans="1:3" ht="12.75">
      <c r="A195" s="29" t="s">
        <v>82</v>
      </c>
      <c r="B195" s="30">
        <f>B5+B36+B45+B56+B71+B77+B84+B95+B137+B162+B168+B176+B191</f>
        <v>1165954162.8700001</v>
      </c>
      <c r="C195" s="30">
        <f>C5+C36+C45+C56+C71+C77+C84+C95+C137+C162+C168+C176+C191</f>
        <v>1135678987.5699997</v>
      </c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2018-11-14T06:14:23Z</cp:lastPrinted>
  <dcterms:created xsi:type="dcterms:W3CDTF">2001-12-17T06:37:03Z</dcterms:created>
  <dcterms:modified xsi:type="dcterms:W3CDTF">2019-01-22T07:15:33Z</dcterms:modified>
  <cp:category/>
  <cp:version/>
  <cp:contentType/>
  <cp:contentStatus/>
</cp:coreProperties>
</file>