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420" windowHeight="396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<sst xmlns="http://schemas.openxmlformats.org/spreadsheetml/2006/main" count="207" uniqueCount="189">
  <si>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</si>
  <si>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</si>
  <si>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</si>
  <si>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</si>
  <si>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</si>
  <si>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</si>
  <si>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</si>
  <si>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</si>
  <si>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</si>
  <si>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</si>
  <si>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</si>
  <si>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</si>
  <si>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</si>
  <si>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</si>
  <si>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</si>
  <si>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</si>
  <si>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</si>
  <si>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</si>
  <si>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</si>
  <si>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</si>
  <si>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</si>
  <si>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</si>
  <si>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</si>
  <si>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</si>
  <si>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</si>
  <si>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</si>
  <si>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</si>
  <si>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</si>
  <si>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</si>
  <si>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</si>
  <si>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</si>
  <si>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</si>
  <si>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</si>
  <si>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</si>
  <si>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</si>
  <si>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</si>
  <si>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</si>
  <si>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</si>
  <si>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</si>
  <si>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</si>
  <si>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</si>
  <si>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</si>
  <si>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</si>
  <si>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</si>
  <si>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</si>
  <si>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</si>
  <si>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</si>
  <si>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</si>
  <si>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</si>
  <si>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</si>
  <si>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</si>
  <si>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</si>
  <si>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</si>
  <si>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</si>
  <si>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</si>
  <si>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</si>
  <si>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</si>
  <si>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</si>
  <si>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</si>
  <si>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</si>
  <si>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</si>
  <si>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</si>
  <si>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</si>
  <si>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</si>
  <si>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</si>
  <si>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</si>
  <si>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</si>
  <si>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</si>
  <si>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</si>
  <si>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</si>
  <si>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</si>
  <si>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</si>
  <si>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</si>
  <si>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</si>
  <si>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</si>
  <si>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</si>
  <si>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</si>
  <si>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</si>
  <si>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</si>
  <si>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</si>
  <si>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</si>
  <si>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</si>
  <si>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</si>
  <si>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</si>
  <si>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</si>
  <si>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</si>
  <si>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</si>
  <si>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</si>
  <si>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</si>
  <si>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</si>
  <si>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</si>
  <si>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</si>
  <si>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</si>
  <si>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</si>
  <si>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</si>
  <si>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</si>
  <si>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</si>
  <si>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</si>
  <si>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</si>
  <si>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</si>
  <si>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</si>
  <si>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</si>
  <si>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</si>
  <si>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</si>
  <si>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</si>
  <si>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</si>
  <si>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</si>
  <si>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</si>
  <si>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</si>
  <si>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</si>
  <si>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</si>
  <si>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</si>
  <si>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</si>
  <si>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</si>
  <si>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</si>
  <si>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</si>
  <si>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</si>
  <si>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</si>
  <si>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</si>
  <si>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</si>
  <si>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</si>
  <si>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</si>
  <si>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</si>
  <si>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</si>
  <si>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</si>
  <si>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</si>
  <si>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</si>
  <si>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</si>
  <si>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</si>
  <si>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</si>
  <si>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</si>
  <si>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</si>
  <si>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</si>
  <si>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</si>
  <si>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</si>
  <si>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</si>
  <si>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</si>
  <si>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</si>
  <si>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</si>
  <si>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</si>
  <si>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</si>
  <si>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</si>
  <si>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</si>
  <si>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</si>
  <si>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</si>
  <si>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</si>
  <si>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</si>
  <si>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</si>
  <si>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</si>
  <si>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</si>
  <si>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</si>
  <si>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</si>
  <si>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</si>
  <si>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</si>
  <si>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</si>
  <si>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</si>
  <si>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</si>
  <si>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</si>
  <si>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</si>
  <si>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</si>
  <si>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</si>
  <si>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</si>
  <si>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</si>
  <si>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</si>
  <si>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</si>
  <si>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</si>
  <si>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</si>
  <si>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</si>
  <si>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</si>
  <si>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</si>
  <si>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</si>
  <si>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</si>
  <si>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</si>
  <si>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</si>
  <si>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областного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</si>
  <si>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</si>
  <si>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</si>
  <si>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</si>
  <si>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</si>
  <si>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 xml:space="preserve">Основное мероприятие - Приобретение нежилого помещения 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</si>
  <si>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</si>
  <si>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</si>
  <si>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</si>
  <si>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</si>
  <si>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</si>
  <si>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</si>
  <si>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Исполнение муниципальных программ Эхирит-Булагатского района на 01.10.2019 года</t>
  </si>
  <si>
    <t>исполнено на 01.10.2019 года</t>
  </si>
  <si>
    <t>основное мероприятие - Осуществление полномочий муниципального района в области обращения с твердыми коммунальными отходами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</si>
</sst>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6"/>
  <sheetViews>
    <sheetView tabSelected="1" zoomScalePageLayoutView="0" workbookViewId="0" topLeftCell="A1">
      <selection activeCell="B224" sqref="B224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186</v>
      </c>
    </row>
    <row r="4" spans="1:3" ht="30">
      <c r="A4" s="4" t="s">
        <v>0</v>
      </c>
      <c r="B4" s="4" t="s">
        <v>163</v>
      </c>
      <c r="C4" s="31" t="s">
        <v>187</v>
      </c>
    </row>
    <row r="5" spans="1:3" ht="36">
      <c r="A5" s="5" t="s">
        <v>85</v>
      </c>
      <c r="B5" s="6">
        <f>B6+B12+B15+B25+B28+B33</f>
        <v>177786825</v>
      </c>
      <c r="C5" s="6">
        <f>C6+C12+C15+C25+C28+C33</f>
        <v>134905867.2</v>
      </c>
    </row>
    <row r="6" spans="1:3" ht="36">
      <c r="A6" s="7" t="s">
        <v>86</v>
      </c>
      <c r="B6" s="8">
        <f>B7+B10+B11+B8+B9</f>
        <v>39416280</v>
      </c>
      <c r="C6" s="8">
        <f>C7+C10+C11+C8+C9</f>
        <v>28810423.460000005</v>
      </c>
    </row>
    <row r="7" spans="1:3" ht="24">
      <c r="A7" s="9" t="s">
        <v>1</v>
      </c>
      <c r="B7" s="10">
        <v>35627863</v>
      </c>
      <c r="C7" s="10">
        <v>26497640.1</v>
      </c>
    </row>
    <row r="8" spans="1:3" ht="30.75" customHeight="1">
      <c r="A8" s="9" t="s">
        <v>176</v>
      </c>
      <c r="B8" s="10">
        <v>3558502</v>
      </c>
      <c r="C8" s="10">
        <v>2233331.76</v>
      </c>
    </row>
    <row r="9" spans="1:3" ht="24">
      <c r="A9" s="9" t="s">
        <v>177</v>
      </c>
      <c r="B9" s="10">
        <v>35585</v>
      </c>
      <c r="C9" s="10">
        <v>35549.59</v>
      </c>
    </row>
    <row r="10" spans="1:3" ht="36">
      <c r="A10" s="9" t="s">
        <v>2</v>
      </c>
      <c r="B10" s="10">
        <v>64880</v>
      </c>
      <c r="C10" s="10">
        <v>20500</v>
      </c>
    </row>
    <row r="11" spans="1:3" ht="29.25" customHeight="1">
      <c r="A11" s="9" t="s">
        <v>164</v>
      </c>
      <c r="B11" s="10">
        <v>129450</v>
      </c>
      <c r="C11" s="10">
        <v>23402.01</v>
      </c>
    </row>
    <row r="12" spans="1:3" ht="36">
      <c r="A12" s="7" t="s">
        <v>87</v>
      </c>
      <c r="B12" s="8">
        <f>B13</f>
        <v>1971723</v>
      </c>
      <c r="C12" s="8">
        <f>C13</f>
        <v>251314.26</v>
      </c>
    </row>
    <row r="13" spans="1:3" ht="24">
      <c r="A13" s="9" t="s">
        <v>3</v>
      </c>
      <c r="B13" s="10">
        <v>1971723</v>
      </c>
      <c r="C13" s="10">
        <v>251314.26</v>
      </c>
    </row>
    <row r="14" spans="1:3" ht="24" hidden="1">
      <c r="A14" s="9" t="s">
        <v>84</v>
      </c>
      <c r="B14" s="10">
        <v>0</v>
      </c>
      <c r="C14" s="10">
        <v>0</v>
      </c>
    </row>
    <row r="15" spans="1:3" ht="24">
      <c r="A15" s="7" t="s">
        <v>88</v>
      </c>
      <c r="B15" s="8">
        <f>SUM(B16:B24)</f>
        <v>29651300</v>
      </c>
      <c r="C15" s="8">
        <f>SUM(C16:C24)</f>
        <v>21170324.09</v>
      </c>
    </row>
    <row r="16" spans="1:3" ht="36">
      <c r="A16" s="11" t="s">
        <v>157</v>
      </c>
      <c r="B16" s="37">
        <v>28000</v>
      </c>
      <c r="C16" s="37">
        <v>27951.35</v>
      </c>
    </row>
    <row r="17" spans="1:3" ht="24">
      <c r="A17" s="11" t="s">
        <v>4</v>
      </c>
      <c r="B17" s="10">
        <v>648500</v>
      </c>
      <c r="C17" s="10">
        <v>460965.8</v>
      </c>
    </row>
    <row r="18" spans="1:3" ht="40.5" customHeight="1">
      <c r="A18" s="11" t="s">
        <v>5</v>
      </c>
      <c r="B18" s="10">
        <v>648500</v>
      </c>
      <c r="C18" s="10">
        <v>484871.59</v>
      </c>
    </row>
    <row r="19" spans="1:3" ht="48">
      <c r="A19" s="11" t="s">
        <v>6</v>
      </c>
      <c r="B19" s="10">
        <v>578400</v>
      </c>
      <c r="C19" s="10">
        <v>432750</v>
      </c>
    </row>
    <row r="20" spans="1:3" ht="60">
      <c r="A20" s="11" t="s">
        <v>7</v>
      </c>
      <c r="B20" s="10">
        <v>1306600</v>
      </c>
      <c r="C20" s="10">
        <v>894690.35</v>
      </c>
    </row>
    <row r="21" spans="1:3" ht="72">
      <c r="A21" s="12" t="s">
        <v>89</v>
      </c>
      <c r="B21" s="10">
        <v>700</v>
      </c>
      <c r="C21" s="10">
        <v>0</v>
      </c>
    </row>
    <row r="22" spans="1:3" ht="48">
      <c r="A22" s="9" t="s">
        <v>134</v>
      </c>
      <c r="B22" s="10">
        <v>4100</v>
      </c>
      <c r="C22" s="10">
        <v>4100</v>
      </c>
    </row>
    <row r="23" spans="1:3" ht="36">
      <c r="A23" s="13" t="s">
        <v>8</v>
      </c>
      <c r="B23" s="10">
        <v>26124000</v>
      </c>
      <c r="C23" s="10">
        <v>18677495</v>
      </c>
    </row>
    <row r="24" spans="1:3" ht="36">
      <c r="A24" s="11" t="s">
        <v>9</v>
      </c>
      <c r="B24" s="10">
        <v>312500</v>
      </c>
      <c r="C24" s="10">
        <v>187500</v>
      </c>
    </row>
    <row r="25" spans="1:3" ht="36">
      <c r="A25" s="7" t="s">
        <v>90</v>
      </c>
      <c r="B25" s="8">
        <f>B26+B27</f>
        <v>2556342</v>
      </c>
      <c r="C25" s="8">
        <f>C26+C27</f>
        <v>2130445.54</v>
      </c>
    </row>
    <row r="26" spans="1:3" ht="48">
      <c r="A26" s="11" t="s">
        <v>10</v>
      </c>
      <c r="B26" s="10">
        <v>2556342</v>
      </c>
      <c r="C26" s="10">
        <v>2130445.54</v>
      </c>
    </row>
    <row r="27" spans="1:3" ht="24" hidden="1">
      <c r="A27" s="9" t="s">
        <v>133</v>
      </c>
      <c r="B27" s="10">
        <v>0</v>
      </c>
      <c r="C27" s="10">
        <v>0</v>
      </c>
    </row>
    <row r="28" spans="1:3" ht="36">
      <c r="A28" s="7" t="s">
        <v>91</v>
      </c>
      <c r="B28" s="8">
        <f>SUM(B29:B32)</f>
        <v>99948170</v>
      </c>
      <c r="C28" s="8">
        <f>SUM(C29:C32)</f>
        <v>78917090.38</v>
      </c>
    </row>
    <row r="29" spans="1:3" ht="60">
      <c r="A29" s="9" t="s">
        <v>11</v>
      </c>
      <c r="B29" s="10">
        <v>13206470</v>
      </c>
      <c r="C29" s="10">
        <v>9943048.38</v>
      </c>
    </row>
    <row r="30" spans="1:3" ht="41.25" customHeight="1" hidden="1">
      <c r="A30" s="9" t="s">
        <v>12</v>
      </c>
      <c r="B30" s="10">
        <v>0</v>
      </c>
      <c r="C30" s="10">
        <v>0</v>
      </c>
    </row>
    <row r="31" spans="1:3" ht="24">
      <c r="A31" s="9" t="s">
        <v>13</v>
      </c>
      <c r="B31" s="10">
        <v>86741700</v>
      </c>
      <c r="C31" s="10">
        <v>68974042</v>
      </c>
    </row>
    <row r="32" spans="1:3" ht="12.75">
      <c r="A32" s="14" t="s">
        <v>14</v>
      </c>
      <c r="B32" s="10"/>
      <c r="C32" s="10"/>
    </row>
    <row r="33" spans="1:3" ht="36">
      <c r="A33" s="7" t="s">
        <v>92</v>
      </c>
      <c r="B33" s="8">
        <f>SUM(B34:B36)</f>
        <v>4243010</v>
      </c>
      <c r="C33" s="8">
        <f>SUM(C34:C36)</f>
        <v>3626269.47</v>
      </c>
    </row>
    <row r="34" spans="1:3" ht="36">
      <c r="A34" s="9" t="s">
        <v>15</v>
      </c>
      <c r="B34" s="10">
        <v>4124669</v>
      </c>
      <c r="C34" s="10">
        <v>3594269.47</v>
      </c>
    </row>
    <row r="35" spans="1:3" ht="36" hidden="1">
      <c r="A35" s="9" t="s">
        <v>16</v>
      </c>
      <c r="B35" s="10">
        <v>0</v>
      </c>
      <c r="C35" s="10">
        <v>0</v>
      </c>
    </row>
    <row r="36" spans="1:3" ht="60">
      <c r="A36" s="9" t="s">
        <v>17</v>
      </c>
      <c r="B36" s="10">
        <v>118341</v>
      </c>
      <c r="C36" s="10">
        <v>32000</v>
      </c>
    </row>
    <row r="37" spans="1:3" ht="12.75">
      <c r="A37" s="1"/>
      <c r="B37" s="1"/>
      <c r="C37" s="1"/>
    </row>
    <row r="38" spans="1:3" ht="36">
      <c r="A38" s="5" t="s">
        <v>93</v>
      </c>
      <c r="B38" s="6">
        <f>B39+B42+B43+B41+B44+B45+B40</f>
        <v>34866521</v>
      </c>
      <c r="C38" s="6">
        <f>C39+C42+C43+C41+C44+C45+C40</f>
        <v>1180447.1700000002</v>
      </c>
    </row>
    <row r="39" spans="1:3" ht="25.5">
      <c r="A39" s="32" t="s">
        <v>135</v>
      </c>
      <c r="B39" s="10">
        <v>825974</v>
      </c>
      <c r="C39" s="10">
        <v>687992.67</v>
      </c>
    </row>
    <row r="40" spans="1:3" ht="50.25" customHeight="1">
      <c r="A40" s="36" t="s">
        <v>153</v>
      </c>
      <c r="B40" s="10">
        <v>658247</v>
      </c>
      <c r="C40" s="10">
        <v>462907.07</v>
      </c>
    </row>
    <row r="41" spans="1:3" ht="48">
      <c r="A41" s="16" t="s">
        <v>129</v>
      </c>
      <c r="B41" s="10">
        <v>50000</v>
      </c>
      <c r="C41" s="10">
        <v>29547.43</v>
      </c>
    </row>
    <row r="42" spans="1:3" ht="38.25" hidden="1">
      <c r="A42" s="35" t="s">
        <v>142</v>
      </c>
      <c r="B42" s="10">
        <v>0</v>
      </c>
      <c r="C42" s="10">
        <v>0</v>
      </c>
    </row>
    <row r="43" spans="1:3" ht="42" customHeight="1" hidden="1">
      <c r="A43" s="35" t="s">
        <v>143</v>
      </c>
      <c r="B43" s="10">
        <v>0</v>
      </c>
      <c r="C43" s="10">
        <v>0</v>
      </c>
    </row>
    <row r="44" spans="1:3" ht="38.25">
      <c r="A44" s="35" t="s">
        <v>144</v>
      </c>
      <c r="B44" s="10">
        <v>31665700</v>
      </c>
      <c r="C44" s="10">
        <v>0</v>
      </c>
    </row>
    <row r="45" spans="1:3" ht="39" customHeight="1">
      <c r="A45" s="35" t="s">
        <v>145</v>
      </c>
      <c r="B45" s="10">
        <v>1666600</v>
      </c>
      <c r="C45" s="10">
        <v>0</v>
      </c>
    </row>
    <row r="46" spans="1:3" ht="12.75">
      <c r="A46" s="1"/>
      <c r="B46" s="1"/>
      <c r="C46" s="1"/>
    </row>
    <row r="47" spans="1:3" ht="24">
      <c r="A47" s="5" t="s">
        <v>94</v>
      </c>
      <c r="B47" s="6">
        <f>B48+B50+B52+B54</f>
        <v>2996004.2199999997</v>
      </c>
      <c r="C47" s="6">
        <f>C48+C50+C52+C54</f>
        <v>2649466</v>
      </c>
    </row>
    <row r="48" spans="1:3" ht="24">
      <c r="A48" s="7" t="s">
        <v>95</v>
      </c>
      <c r="B48" s="8">
        <f>B49</f>
        <v>95590</v>
      </c>
      <c r="C48" s="8">
        <f>C49</f>
        <v>43330</v>
      </c>
    </row>
    <row r="49" spans="1:3" ht="24">
      <c r="A49" s="9" t="s">
        <v>18</v>
      </c>
      <c r="B49" s="10">
        <v>95590</v>
      </c>
      <c r="C49" s="10">
        <v>43330</v>
      </c>
    </row>
    <row r="50" spans="1:3" ht="24">
      <c r="A50" s="7" t="s">
        <v>96</v>
      </c>
      <c r="B50" s="8">
        <f>B51</f>
        <v>81232</v>
      </c>
      <c r="C50" s="8">
        <f>C51</f>
        <v>72740</v>
      </c>
    </row>
    <row r="51" spans="1:3" ht="36">
      <c r="A51" s="9" t="s">
        <v>19</v>
      </c>
      <c r="B51" s="10">
        <v>81232</v>
      </c>
      <c r="C51" s="10">
        <v>72740</v>
      </c>
    </row>
    <row r="52" spans="1:3" ht="36">
      <c r="A52" s="7" t="s">
        <v>97</v>
      </c>
      <c r="B52" s="8">
        <f>B53</f>
        <v>239425</v>
      </c>
      <c r="C52" s="8">
        <f>C53</f>
        <v>6700</v>
      </c>
    </row>
    <row r="53" spans="1:3" ht="36">
      <c r="A53" s="9" t="s">
        <v>20</v>
      </c>
      <c r="B53" s="10">
        <v>239425</v>
      </c>
      <c r="C53" s="10">
        <v>6700</v>
      </c>
    </row>
    <row r="54" spans="1:3" ht="24">
      <c r="A54" s="7" t="s">
        <v>136</v>
      </c>
      <c r="B54" s="8">
        <f>B57+B55+B56</f>
        <v>2579757.2199999997</v>
      </c>
      <c r="C54" s="8">
        <f>C57+C55+C56</f>
        <v>2526696</v>
      </c>
    </row>
    <row r="55" spans="1:9" ht="36">
      <c r="A55" s="9" t="s">
        <v>150</v>
      </c>
      <c r="B55" s="10">
        <v>805393.01</v>
      </c>
      <c r="C55" s="10">
        <v>805393.01</v>
      </c>
      <c r="F55" s="39"/>
      <c r="G55" s="40"/>
      <c r="H55" s="40"/>
      <c r="I55" s="39"/>
    </row>
    <row r="56" spans="1:3" ht="36">
      <c r="A56" s="9" t="s">
        <v>174</v>
      </c>
      <c r="B56" s="10">
        <v>1079522.21</v>
      </c>
      <c r="C56" s="10">
        <v>1079522.21</v>
      </c>
    </row>
    <row r="57" spans="1:3" ht="24">
      <c r="A57" s="9" t="s">
        <v>137</v>
      </c>
      <c r="B57" s="10">
        <v>694842</v>
      </c>
      <c r="C57" s="10">
        <v>641780.78</v>
      </c>
    </row>
    <row r="58" spans="1:3" ht="12.75">
      <c r="A58" s="1"/>
      <c r="B58" s="1"/>
      <c r="C58" s="1"/>
    </row>
    <row r="59" spans="1:3" ht="36">
      <c r="A59" s="5" t="s">
        <v>98</v>
      </c>
      <c r="B59" s="6">
        <f>B60+B65+B68</f>
        <v>12330283.06</v>
      </c>
      <c r="C59" s="6">
        <f>C60+C65+C68</f>
        <v>8223949.24</v>
      </c>
    </row>
    <row r="60" spans="1:3" ht="36">
      <c r="A60" s="7" t="s">
        <v>99</v>
      </c>
      <c r="B60" s="8">
        <f>B61+B62+B63+B64</f>
        <v>11697887</v>
      </c>
      <c r="C60" s="8">
        <f>C61+C62+C63+C64</f>
        <v>8012646.24</v>
      </c>
    </row>
    <row r="61" spans="1:3" ht="24">
      <c r="A61" s="9" t="s">
        <v>21</v>
      </c>
      <c r="B61" s="10">
        <v>4070887</v>
      </c>
      <c r="C61" s="10">
        <v>2796756.1</v>
      </c>
    </row>
    <row r="62" spans="1:3" ht="24">
      <c r="A62" s="9" t="s">
        <v>22</v>
      </c>
      <c r="B62" s="10">
        <v>168000</v>
      </c>
      <c r="C62" s="10">
        <v>112000</v>
      </c>
    </row>
    <row r="63" spans="1:3" ht="48.75" customHeight="1">
      <c r="A63" s="13" t="s">
        <v>23</v>
      </c>
      <c r="B63" s="10">
        <v>1559000</v>
      </c>
      <c r="C63" s="10">
        <v>1136767.93</v>
      </c>
    </row>
    <row r="64" spans="1:3" ht="24">
      <c r="A64" s="13" t="s">
        <v>24</v>
      </c>
      <c r="B64" s="10">
        <v>5900000</v>
      </c>
      <c r="C64" s="10">
        <v>3967122.21</v>
      </c>
    </row>
    <row r="65" spans="1:3" ht="24">
      <c r="A65" s="7" t="s">
        <v>100</v>
      </c>
      <c r="B65" s="8">
        <f>B66+B67</f>
        <v>212250</v>
      </c>
      <c r="C65" s="8">
        <f>C66+C67</f>
        <v>172060</v>
      </c>
    </row>
    <row r="66" spans="1:3" ht="24" hidden="1">
      <c r="A66" s="9" t="s">
        <v>25</v>
      </c>
      <c r="B66" s="10">
        <v>0</v>
      </c>
      <c r="C66" s="10">
        <v>0</v>
      </c>
    </row>
    <row r="67" spans="1:3" ht="24">
      <c r="A67" s="9" t="s">
        <v>26</v>
      </c>
      <c r="B67" s="10">
        <v>212250</v>
      </c>
      <c r="C67" s="10">
        <v>172060</v>
      </c>
    </row>
    <row r="68" spans="1:3" ht="12.75">
      <c r="A68" s="15" t="s">
        <v>101</v>
      </c>
      <c r="B68" s="8">
        <f>B69+B70+B71+B72</f>
        <v>420146.06</v>
      </c>
      <c r="C68" s="8">
        <f>C69+C70+C71+C72</f>
        <v>39243</v>
      </c>
    </row>
    <row r="69" spans="1:3" ht="72">
      <c r="A69" s="9" t="s">
        <v>27</v>
      </c>
      <c r="B69" s="10">
        <v>80000</v>
      </c>
      <c r="C69" s="10">
        <v>0</v>
      </c>
    </row>
    <row r="70" spans="1:3" ht="24">
      <c r="A70" s="9" t="s">
        <v>28</v>
      </c>
      <c r="B70" s="10">
        <v>280146.06</v>
      </c>
      <c r="C70" s="10">
        <v>39243</v>
      </c>
    </row>
    <row r="71" spans="1:3" ht="24.75" customHeight="1">
      <c r="A71" s="33" t="s">
        <v>138</v>
      </c>
      <c r="B71" s="10">
        <v>60000</v>
      </c>
      <c r="C71" s="10">
        <v>0</v>
      </c>
    </row>
    <row r="72" spans="1:3" ht="51">
      <c r="A72" s="34" t="s">
        <v>139</v>
      </c>
      <c r="B72" s="10">
        <v>0</v>
      </c>
      <c r="C72" s="10">
        <v>0</v>
      </c>
    </row>
    <row r="73" spans="1:3" ht="12.75" hidden="1">
      <c r="A73" s="9"/>
      <c r="B73" s="1"/>
      <c r="C73" s="1"/>
    </row>
    <row r="74" spans="1:3" ht="72">
      <c r="A74" s="5" t="s">
        <v>102</v>
      </c>
      <c r="B74" s="6">
        <f>B75+B76+B78+B77</f>
        <v>3688302</v>
      </c>
      <c r="C74" s="6">
        <f>C75+C76+C78+C77</f>
        <v>2341684.18</v>
      </c>
    </row>
    <row r="75" spans="1:3" ht="48">
      <c r="A75" s="9" t="s">
        <v>29</v>
      </c>
      <c r="B75" s="10">
        <v>3449852</v>
      </c>
      <c r="C75" s="10">
        <v>2312764.18</v>
      </c>
    </row>
    <row r="76" spans="1:3" ht="12.75" hidden="1">
      <c r="A76" s="9" t="s">
        <v>30</v>
      </c>
      <c r="B76" s="10">
        <v>0</v>
      </c>
      <c r="C76" s="10">
        <v>0</v>
      </c>
    </row>
    <row r="77" spans="1:3" ht="24">
      <c r="A77" s="9" t="s">
        <v>57</v>
      </c>
      <c r="B77" s="10">
        <v>118450</v>
      </c>
      <c r="C77" s="10">
        <v>28920</v>
      </c>
    </row>
    <row r="78" spans="1:3" ht="24">
      <c r="A78" s="9" t="s">
        <v>31</v>
      </c>
      <c r="B78" s="10">
        <v>120000</v>
      </c>
      <c r="C78" s="10">
        <v>0</v>
      </c>
    </row>
    <row r="79" spans="1:3" ht="12.75">
      <c r="A79" s="1"/>
      <c r="B79" s="1"/>
      <c r="C79" s="1"/>
    </row>
    <row r="80" spans="1:3" ht="36">
      <c r="A80" s="5" t="s">
        <v>103</v>
      </c>
      <c r="B80" s="6">
        <f>SUM(B81:B84)+B85</f>
        <v>3611072</v>
      </c>
      <c r="C80" s="6">
        <f>SUM(C81:C84)+C85</f>
        <v>263051</v>
      </c>
    </row>
    <row r="81" spans="1:3" ht="36">
      <c r="A81" s="9" t="s">
        <v>32</v>
      </c>
      <c r="B81" s="10">
        <v>48000</v>
      </c>
      <c r="C81" s="10">
        <v>0</v>
      </c>
    </row>
    <row r="82" spans="1:3" ht="72">
      <c r="A82" s="9" t="s">
        <v>33</v>
      </c>
      <c r="B82" s="10">
        <v>343072</v>
      </c>
      <c r="C82" s="10">
        <v>127589</v>
      </c>
    </row>
    <row r="83" spans="1:3" ht="24">
      <c r="A83" s="16" t="s">
        <v>172</v>
      </c>
      <c r="B83" s="10">
        <v>3026799.83</v>
      </c>
      <c r="C83" s="10">
        <v>127334.28</v>
      </c>
    </row>
    <row r="84" spans="1:3" ht="24">
      <c r="A84" s="16" t="s">
        <v>173</v>
      </c>
      <c r="B84" s="10">
        <v>193200.17</v>
      </c>
      <c r="C84" s="10">
        <v>8127.72</v>
      </c>
    </row>
    <row r="85" spans="1:3" ht="24" hidden="1">
      <c r="A85" s="9" t="s">
        <v>133</v>
      </c>
      <c r="B85" s="10">
        <v>0</v>
      </c>
      <c r="C85" s="10">
        <v>0</v>
      </c>
    </row>
    <row r="86" spans="1:3" ht="12.75">
      <c r="A86" s="1"/>
      <c r="B86" s="1"/>
      <c r="C86" s="1"/>
    </row>
    <row r="87" spans="1:3" ht="36">
      <c r="A87" s="5" t="s">
        <v>104</v>
      </c>
      <c r="B87" s="6">
        <f>B88+B91</f>
        <v>5305030</v>
      </c>
      <c r="C87" s="6">
        <f>C88+C91</f>
        <v>1274534.2</v>
      </c>
    </row>
    <row r="88" spans="1:3" ht="36">
      <c r="A88" s="7" t="s">
        <v>105</v>
      </c>
      <c r="B88" s="8">
        <f>B89+B90</f>
        <v>152632</v>
      </c>
      <c r="C88" s="8">
        <f>C89+C90</f>
        <v>50800</v>
      </c>
    </row>
    <row r="89" spans="1:3" ht="48" hidden="1">
      <c r="A89" s="9" t="s">
        <v>36</v>
      </c>
      <c r="B89" s="1">
        <v>0</v>
      </c>
      <c r="C89" s="1">
        <v>0</v>
      </c>
    </row>
    <row r="90" spans="1:3" ht="24">
      <c r="A90" s="9" t="s">
        <v>37</v>
      </c>
      <c r="B90" s="10">
        <v>152632</v>
      </c>
      <c r="C90" s="10">
        <v>50800</v>
      </c>
    </row>
    <row r="91" spans="1:3" ht="24">
      <c r="A91" s="7" t="s">
        <v>106</v>
      </c>
      <c r="B91" s="8">
        <f>B92+B93+B95+B96+B94</f>
        <v>5152398</v>
      </c>
      <c r="C91" s="8">
        <f>C92+C93+C95+C96+C94</f>
        <v>1223734.2</v>
      </c>
    </row>
    <row r="92" spans="1:3" ht="36">
      <c r="A92" s="9" t="s">
        <v>38</v>
      </c>
      <c r="B92" s="10">
        <v>384670</v>
      </c>
      <c r="C92" s="10">
        <v>117965</v>
      </c>
    </row>
    <row r="93" spans="1:3" ht="24">
      <c r="A93" s="9" t="s">
        <v>39</v>
      </c>
      <c r="B93" s="10">
        <v>3000</v>
      </c>
      <c r="C93" s="10">
        <v>0</v>
      </c>
    </row>
    <row r="94" spans="1:3" ht="24" hidden="1">
      <c r="A94" s="9" t="s">
        <v>154</v>
      </c>
      <c r="B94" s="10"/>
      <c r="C94" s="10"/>
    </row>
    <row r="95" spans="1:3" ht="51">
      <c r="A95" s="17" t="s">
        <v>40</v>
      </c>
      <c r="B95" s="10">
        <v>57928</v>
      </c>
      <c r="C95" s="10">
        <v>0</v>
      </c>
    </row>
    <row r="96" spans="1:3" ht="24">
      <c r="A96" s="9" t="s">
        <v>41</v>
      </c>
      <c r="B96" s="10">
        <v>4706800</v>
      </c>
      <c r="C96" s="10">
        <v>1105769.2</v>
      </c>
    </row>
    <row r="97" spans="2:3" ht="12.75">
      <c r="B97" s="1"/>
      <c r="C97" s="1"/>
    </row>
    <row r="98" spans="1:3" ht="24">
      <c r="A98" s="5" t="s">
        <v>107</v>
      </c>
      <c r="B98" s="6">
        <f>B99+B106+B126+B134+B136+B142</f>
        <v>982270860.49</v>
      </c>
      <c r="C98" s="6">
        <f>C99+C106+C126+C134+C136+C142</f>
        <v>647792874.38</v>
      </c>
    </row>
    <row r="99" spans="1:3" ht="24">
      <c r="A99" s="7" t="s">
        <v>108</v>
      </c>
      <c r="B99" s="8">
        <f>B100+B103+B104+B105+B102+B101</f>
        <v>197476993.5</v>
      </c>
      <c r="C99" s="8">
        <f>C100+C103+C104+C105+C102+C101</f>
        <v>145883535.22</v>
      </c>
    </row>
    <row r="100" spans="1:3" ht="48">
      <c r="A100" s="9" t="s">
        <v>42</v>
      </c>
      <c r="B100" s="10">
        <v>12433176</v>
      </c>
      <c r="C100" s="10">
        <v>8417782</v>
      </c>
    </row>
    <row r="101" spans="1:3" ht="24">
      <c r="A101" s="11" t="s">
        <v>128</v>
      </c>
      <c r="B101" s="10">
        <v>252917.5</v>
      </c>
      <c r="C101" s="10">
        <v>27208.5</v>
      </c>
    </row>
    <row r="102" spans="1:3" ht="24" hidden="1">
      <c r="A102" s="16" t="s">
        <v>82</v>
      </c>
      <c r="B102" s="10"/>
      <c r="C102" s="10"/>
    </row>
    <row r="103" spans="1:3" ht="63.75">
      <c r="A103" s="20" t="s">
        <v>159</v>
      </c>
      <c r="B103" s="10">
        <v>184790900</v>
      </c>
      <c r="C103" s="10">
        <v>137438544.72</v>
      </c>
    </row>
    <row r="104" spans="1:3" ht="24" hidden="1">
      <c r="A104" s="18" t="s">
        <v>34</v>
      </c>
      <c r="B104" s="10">
        <v>0</v>
      </c>
      <c r="C104" s="10">
        <v>0</v>
      </c>
    </row>
    <row r="105" spans="1:3" ht="24" hidden="1">
      <c r="A105" s="16" t="s">
        <v>35</v>
      </c>
      <c r="B105" s="10">
        <v>0</v>
      </c>
      <c r="C105" s="10">
        <v>0</v>
      </c>
    </row>
    <row r="106" spans="1:3" ht="24">
      <c r="A106" s="7" t="s">
        <v>109</v>
      </c>
      <c r="B106" s="8">
        <f>B107+B109+B110+B111+B112+B113+B114+B115+B118+B119+B108+B120+B121+B117+B116+B123+B124+B122</f>
        <v>722177130.03</v>
      </c>
      <c r="C106" s="8">
        <f>C107+C109+C110+C111+C112+C113+C114+C115+C118+C119+C108+C120+C121+C117+C116+C123+C124+C122</f>
        <v>454673219.40000004</v>
      </c>
    </row>
    <row r="107" spans="1:3" ht="60">
      <c r="A107" s="9" t="s">
        <v>43</v>
      </c>
      <c r="B107" s="10">
        <v>32104761.03</v>
      </c>
      <c r="C107" s="10">
        <v>21744313.78</v>
      </c>
    </row>
    <row r="108" spans="1:3" ht="24" hidden="1">
      <c r="A108" s="16" t="s">
        <v>82</v>
      </c>
      <c r="B108" s="10"/>
      <c r="C108" s="10"/>
    </row>
    <row r="109" spans="1:3" ht="63.75">
      <c r="A109" s="38" t="s">
        <v>160</v>
      </c>
      <c r="B109" s="10">
        <v>556871300</v>
      </c>
      <c r="C109" s="10">
        <v>397455415.05</v>
      </c>
    </row>
    <row r="110" spans="1:3" ht="48">
      <c r="A110" s="9" t="s">
        <v>44</v>
      </c>
      <c r="B110" s="10">
        <v>1880000</v>
      </c>
      <c r="C110" s="10">
        <v>0</v>
      </c>
    </row>
    <row r="111" spans="1:3" ht="48">
      <c r="A111" s="9" t="s">
        <v>45</v>
      </c>
      <c r="B111" s="10">
        <v>200000</v>
      </c>
      <c r="C111" s="10">
        <v>0</v>
      </c>
    </row>
    <row r="112" spans="1:3" ht="25.5">
      <c r="A112" s="20" t="s">
        <v>46</v>
      </c>
      <c r="B112" s="10">
        <v>1277169</v>
      </c>
      <c r="C112" s="10">
        <v>884089</v>
      </c>
    </row>
    <row r="113" spans="1:3" ht="51" hidden="1">
      <c r="A113" s="20" t="s">
        <v>47</v>
      </c>
      <c r="B113" s="10"/>
      <c r="C113" s="10"/>
    </row>
    <row r="114" spans="1:3" ht="51" hidden="1">
      <c r="A114" s="20" t="s">
        <v>48</v>
      </c>
      <c r="B114" s="10">
        <v>0</v>
      </c>
      <c r="C114" s="10">
        <v>0</v>
      </c>
    </row>
    <row r="115" spans="1:3" ht="24">
      <c r="A115" s="19" t="s">
        <v>110</v>
      </c>
      <c r="B115" s="10">
        <v>226080</v>
      </c>
      <c r="C115" s="10">
        <v>56263.06</v>
      </c>
    </row>
    <row r="116" spans="1:3" ht="40.5" customHeight="1">
      <c r="A116" s="20" t="s">
        <v>175</v>
      </c>
      <c r="B116" s="10">
        <v>5983000</v>
      </c>
      <c r="C116" s="10">
        <v>0</v>
      </c>
    </row>
    <row r="117" spans="1:3" ht="55.5" customHeight="1">
      <c r="A117" s="20" t="s">
        <v>165</v>
      </c>
      <c r="B117" s="10">
        <v>383000</v>
      </c>
      <c r="C117" s="10">
        <v>0</v>
      </c>
    </row>
    <row r="118" spans="1:3" ht="24" hidden="1">
      <c r="A118" s="16" t="s">
        <v>146</v>
      </c>
      <c r="B118" s="10"/>
      <c r="C118" s="10"/>
    </row>
    <row r="119" spans="1:3" ht="24" hidden="1">
      <c r="A119" s="16" t="s">
        <v>147</v>
      </c>
      <c r="B119" s="10"/>
      <c r="C119" s="10"/>
    </row>
    <row r="120" spans="1:3" ht="38.25">
      <c r="A120" s="27" t="s">
        <v>148</v>
      </c>
      <c r="B120" s="10">
        <v>115930100</v>
      </c>
      <c r="C120" s="10">
        <v>30758663.69</v>
      </c>
    </row>
    <row r="121" spans="1:3" ht="26.25" customHeight="1">
      <c r="A121" s="27" t="s">
        <v>149</v>
      </c>
      <c r="B121" s="10">
        <v>3724700</v>
      </c>
      <c r="C121" s="10">
        <v>1077454.82</v>
      </c>
    </row>
    <row r="122" spans="1:3" ht="72.75" customHeight="1">
      <c r="A122" s="11" t="s">
        <v>183</v>
      </c>
      <c r="B122" s="10">
        <v>2535100</v>
      </c>
      <c r="C122" s="10">
        <v>2535100</v>
      </c>
    </row>
    <row r="123" spans="1:3" ht="79.5" customHeight="1">
      <c r="A123" s="11" t="s">
        <v>178</v>
      </c>
      <c r="B123" s="10">
        <v>161920</v>
      </c>
      <c r="C123" s="10">
        <v>161920</v>
      </c>
    </row>
    <row r="124" spans="1:3" ht="12.75">
      <c r="A124" s="14" t="s">
        <v>179</v>
      </c>
      <c r="B124" s="10">
        <v>900000</v>
      </c>
      <c r="C124" s="10">
        <v>0</v>
      </c>
    </row>
    <row r="125" spans="1:3" ht="12.75">
      <c r="A125" s="16"/>
      <c r="B125" s="10"/>
      <c r="C125" s="10"/>
    </row>
    <row r="126" spans="1:3" ht="60">
      <c r="A126" s="21" t="s">
        <v>111</v>
      </c>
      <c r="B126" s="8">
        <f>B127+B131+B132+B130+B133+B128+B129</f>
        <v>22773631</v>
      </c>
      <c r="C126" s="8">
        <f>C127+C131+C132+C130+C133+C128+C129</f>
        <v>16597922.92</v>
      </c>
    </row>
    <row r="127" spans="1:3" ht="36">
      <c r="A127" s="9" t="s">
        <v>49</v>
      </c>
      <c r="B127" s="10">
        <v>18447425</v>
      </c>
      <c r="C127" s="10">
        <v>16420631.74</v>
      </c>
    </row>
    <row r="128" spans="1:3" ht="30" customHeight="1">
      <c r="A128" s="9" t="s">
        <v>176</v>
      </c>
      <c r="B128" s="10">
        <v>4283372</v>
      </c>
      <c r="C128" s="10">
        <v>175789.45</v>
      </c>
    </row>
    <row r="129" spans="1:3" ht="24">
      <c r="A129" s="9" t="s">
        <v>177</v>
      </c>
      <c r="B129" s="10">
        <v>42834</v>
      </c>
      <c r="C129" s="10">
        <v>1501.73</v>
      </c>
    </row>
    <row r="130" spans="1:3" ht="24" hidden="1">
      <c r="A130" s="16" t="s">
        <v>127</v>
      </c>
      <c r="B130" s="10">
        <v>0</v>
      </c>
      <c r="C130" s="10">
        <v>0</v>
      </c>
    </row>
    <row r="131" spans="1:3" ht="24" hidden="1">
      <c r="A131" s="16" t="s">
        <v>82</v>
      </c>
      <c r="B131" s="10">
        <v>0</v>
      </c>
      <c r="C131" s="10">
        <v>0</v>
      </c>
    </row>
    <row r="132" spans="1:3" ht="48" hidden="1">
      <c r="A132" s="16" t="s">
        <v>83</v>
      </c>
      <c r="B132" s="10">
        <v>0</v>
      </c>
      <c r="C132" s="10">
        <v>0</v>
      </c>
    </row>
    <row r="133" spans="1:3" ht="48" hidden="1">
      <c r="A133" s="16" t="s">
        <v>129</v>
      </c>
      <c r="B133" s="10">
        <v>0</v>
      </c>
      <c r="C133" s="10">
        <v>0</v>
      </c>
    </row>
    <row r="134" spans="1:3" ht="36">
      <c r="A134" s="22" t="s">
        <v>112</v>
      </c>
      <c r="B134" s="8">
        <f>B135</f>
        <v>18833066</v>
      </c>
      <c r="C134" s="8">
        <f>C135</f>
        <v>13992620.72</v>
      </c>
    </row>
    <row r="135" spans="1:3" ht="48">
      <c r="A135" s="23" t="s">
        <v>50</v>
      </c>
      <c r="B135" s="10">
        <v>18833066</v>
      </c>
      <c r="C135" s="10">
        <v>13992620.72</v>
      </c>
    </row>
    <row r="136" spans="1:3" ht="24">
      <c r="A136" s="21" t="s">
        <v>113</v>
      </c>
      <c r="B136" s="8">
        <f>B137+B138+B139+B140+B141</f>
        <v>6287969</v>
      </c>
      <c r="C136" s="8">
        <f>C137+C138+C139+C140+C141</f>
        <v>6035724.79</v>
      </c>
    </row>
    <row r="137" spans="1:3" ht="48">
      <c r="A137" s="24" t="s">
        <v>51</v>
      </c>
      <c r="B137" s="10">
        <v>3743296</v>
      </c>
      <c r="C137" s="10">
        <v>3743296</v>
      </c>
    </row>
    <row r="138" spans="1:3" ht="36">
      <c r="A138" s="24" t="s">
        <v>52</v>
      </c>
      <c r="B138" s="10">
        <v>2070344</v>
      </c>
      <c r="C138" s="10">
        <v>1868999.33</v>
      </c>
    </row>
    <row r="139" spans="1:3" ht="36">
      <c r="A139" s="24" t="s">
        <v>53</v>
      </c>
      <c r="B139" s="10">
        <v>239000</v>
      </c>
      <c r="C139" s="10">
        <v>238934</v>
      </c>
    </row>
    <row r="140" spans="1:3" ht="48">
      <c r="A140" s="24" t="s">
        <v>54</v>
      </c>
      <c r="B140" s="10">
        <v>132150</v>
      </c>
      <c r="C140" s="10">
        <v>119298.18</v>
      </c>
    </row>
    <row r="141" spans="1:3" ht="26.25" customHeight="1">
      <c r="A141" s="13" t="s">
        <v>55</v>
      </c>
      <c r="B141" s="10">
        <v>103179</v>
      </c>
      <c r="C141" s="10">
        <v>65197.28</v>
      </c>
    </row>
    <row r="142" spans="1:3" ht="24">
      <c r="A142" s="21" t="s">
        <v>126</v>
      </c>
      <c r="B142" s="8">
        <f>B143+B144+B145</f>
        <v>14722070.96</v>
      </c>
      <c r="C142" s="8">
        <f>C143+C144+C145</f>
        <v>10609851.33</v>
      </c>
    </row>
    <row r="143" spans="1:3" ht="36">
      <c r="A143" s="9" t="s">
        <v>56</v>
      </c>
      <c r="B143" s="10">
        <v>14552070.96</v>
      </c>
      <c r="C143" s="10">
        <v>10483951.69</v>
      </c>
    </row>
    <row r="144" spans="1:3" ht="24">
      <c r="A144" s="9" t="s">
        <v>57</v>
      </c>
      <c r="B144" s="10">
        <v>10000</v>
      </c>
      <c r="C144" s="10">
        <v>0</v>
      </c>
    </row>
    <row r="145" spans="1:3" ht="36">
      <c r="A145" s="25" t="s">
        <v>114</v>
      </c>
      <c r="B145" s="10">
        <v>160000</v>
      </c>
      <c r="C145" s="10">
        <v>125899.64</v>
      </c>
    </row>
    <row r="146" spans="1:3" ht="12.75">
      <c r="A146" s="1"/>
      <c r="B146" s="1"/>
      <c r="C146" s="1"/>
    </row>
    <row r="147" spans="1:3" ht="36">
      <c r="A147" s="26" t="s">
        <v>115</v>
      </c>
      <c r="B147" s="6">
        <f>B148+B153+B159+B163+B170</f>
        <v>50472871.54000001</v>
      </c>
      <c r="C147" s="6">
        <f>C148+C153+C159+C163+C170</f>
        <v>25388221.220000003</v>
      </c>
    </row>
    <row r="148" spans="1:3" ht="24">
      <c r="A148" s="7" t="s">
        <v>116</v>
      </c>
      <c r="B148" s="8">
        <f>B149+B150+B152+B151</f>
        <v>18558046.48</v>
      </c>
      <c r="C148" s="8">
        <f>C149+C150+C152+C151</f>
        <v>11302315.900000002</v>
      </c>
    </row>
    <row r="149" spans="1:3" ht="36" hidden="1">
      <c r="A149" s="9" t="s">
        <v>58</v>
      </c>
      <c r="B149" s="10">
        <v>0</v>
      </c>
      <c r="C149" s="10">
        <v>0</v>
      </c>
    </row>
    <row r="150" spans="1:3" ht="51">
      <c r="A150" s="27" t="s">
        <v>180</v>
      </c>
      <c r="B150" s="10">
        <v>5915000</v>
      </c>
      <c r="C150" s="10">
        <v>5895511.2</v>
      </c>
    </row>
    <row r="151" spans="1:3" ht="60">
      <c r="A151" s="14" t="s">
        <v>181</v>
      </c>
      <c r="B151" s="10">
        <v>665350</v>
      </c>
      <c r="C151" s="10">
        <v>663659.8</v>
      </c>
    </row>
    <row r="152" spans="1:3" ht="36">
      <c r="A152" s="9" t="s">
        <v>59</v>
      </c>
      <c r="B152" s="10">
        <v>11977696.48</v>
      </c>
      <c r="C152" s="10">
        <v>4743144.9</v>
      </c>
    </row>
    <row r="153" spans="1:3" ht="36">
      <c r="A153" s="7" t="s">
        <v>117</v>
      </c>
      <c r="B153" s="8">
        <f>B154+B155+B156+B157+B158</f>
        <v>17248449.14</v>
      </c>
      <c r="C153" s="8">
        <f>C154+C155+C156+C157+C158</f>
        <v>2882850.74</v>
      </c>
    </row>
    <row r="154" spans="1:3" ht="24">
      <c r="A154" s="9" t="s">
        <v>60</v>
      </c>
      <c r="B154" s="10">
        <v>1021031</v>
      </c>
      <c r="C154" s="10">
        <v>590074.8</v>
      </c>
    </row>
    <row r="155" spans="1:3" ht="24">
      <c r="A155" s="9" t="s">
        <v>61</v>
      </c>
      <c r="B155" s="10">
        <v>1349586.14</v>
      </c>
      <c r="C155" s="10">
        <v>1101790.94</v>
      </c>
    </row>
    <row r="156" spans="1:3" ht="36">
      <c r="A156" s="14" t="s">
        <v>62</v>
      </c>
      <c r="B156" s="10">
        <v>12997000</v>
      </c>
      <c r="C156" s="10">
        <v>97433</v>
      </c>
    </row>
    <row r="157" spans="1:3" ht="24">
      <c r="A157" s="16" t="s">
        <v>172</v>
      </c>
      <c r="B157" s="10">
        <v>1767981.95</v>
      </c>
      <c r="C157" s="10">
        <v>1027938.82</v>
      </c>
    </row>
    <row r="158" spans="1:3" ht="24">
      <c r="A158" s="16" t="s">
        <v>173</v>
      </c>
      <c r="B158" s="10">
        <v>112850.05</v>
      </c>
      <c r="C158" s="10">
        <v>65613.18</v>
      </c>
    </row>
    <row r="159" spans="1:3" ht="36">
      <c r="A159" s="28" t="s">
        <v>118</v>
      </c>
      <c r="B159" s="8">
        <f>B160+B161+B162</f>
        <v>2806174.92</v>
      </c>
      <c r="C159" s="8">
        <f>C160+C161+C162</f>
        <v>1820278.2</v>
      </c>
    </row>
    <row r="160" spans="1:3" ht="24">
      <c r="A160" s="23" t="s">
        <v>63</v>
      </c>
      <c r="B160" s="10">
        <v>1336174.92</v>
      </c>
      <c r="C160" s="10">
        <v>437710</v>
      </c>
    </row>
    <row r="161" spans="1:3" ht="24">
      <c r="A161" s="16" t="s">
        <v>172</v>
      </c>
      <c r="B161" s="10">
        <v>1381799.92</v>
      </c>
      <c r="C161" s="10">
        <v>1299613.99</v>
      </c>
    </row>
    <row r="162" spans="1:3" ht="24">
      <c r="A162" s="16" t="s">
        <v>173</v>
      </c>
      <c r="B162" s="10">
        <v>88200.08</v>
      </c>
      <c r="C162" s="10">
        <v>82954.21</v>
      </c>
    </row>
    <row r="163" spans="1:3" ht="36">
      <c r="A163" s="7" t="s">
        <v>119</v>
      </c>
      <c r="B163" s="8">
        <f>B166+B168+B169+B167+B164+B165</f>
        <v>2638214</v>
      </c>
      <c r="C163" s="8">
        <f>C166+C168+C169+C167+C164+C165</f>
        <v>2390718.68</v>
      </c>
    </row>
    <row r="164" spans="1:3" ht="36" hidden="1">
      <c r="A164" s="14" t="s">
        <v>155</v>
      </c>
      <c r="B164" s="37">
        <v>0</v>
      </c>
      <c r="C164" s="37">
        <v>0</v>
      </c>
    </row>
    <row r="165" spans="1:3" ht="36" hidden="1">
      <c r="A165" s="14" t="s">
        <v>156</v>
      </c>
      <c r="B165" s="37">
        <v>0</v>
      </c>
      <c r="C165" s="37">
        <v>0</v>
      </c>
    </row>
    <row r="166" spans="1:3" ht="36">
      <c r="A166" s="9" t="s">
        <v>64</v>
      </c>
      <c r="B166" s="10">
        <v>168000</v>
      </c>
      <c r="C166" s="10">
        <v>167780</v>
      </c>
    </row>
    <row r="167" spans="1:3" ht="29.25" customHeight="1">
      <c r="A167" s="9" t="s">
        <v>130</v>
      </c>
      <c r="B167" s="10">
        <v>297854</v>
      </c>
      <c r="C167" s="10">
        <v>160000</v>
      </c>
    </row>
    <row r="168" spans="1:3" ht="24">
      <c r="A168" s="16" t="s">
        <v>172</v>
      </c>
      <c r="B168" s="10">
        <v>2042018.3</v>
      </c>
      <c r="C168" s="10">
        <v>1939162.25</v>
      </c>
    </row>
    <row r="169" spans="1:3" ht="24">
      <c r="A169" s="16" t="s">
        <v>173</v>
      </c>
      <c r="B169" s="10">
        <v>130341.7</v>
      </c>
      <c r="C169" s="10">
        <v>123776.43</v>
      </c>
    </row>
    <row r="170" spans="1:3" ht="48">
      <c r="A170" s="7" t="s">
        <v>120</v>
      </c>
      <c r="B170" s="8">
        <f>B171+B172+B173</f>
        <v>9221987</v>
      </c>
      <c r="C170" s="8">
        <f>C171+C172+C173</f>
        <v>6992057.699999999</v>
      </c>
    </row>
    <row r="171" spans="1:3" ht="48">
      <c r="A171" s="9" t="s">
        <v>65</v>
      </c>
      <c r="B171" s="10">
        <v>5816741</v>
      </c>
      <c r="C171" s="10">
        <v>4489180.13</v>
      </c>
    </row>
    <row r="172" spans="1:3" ht="48">
      <c r="A172" s="9" t="s">
        <v>66</v>
      </c>
      <c r="B172" s="10">
        <v>15000</v>
      </c>
      <c r="C172" s="10">
        <v>15000</v>
      </c>
    </row>
    <row r="173" spans="1:3" ht="36">
      <c r="A173" s="9" t="s">
        <v>67</v>
      </c>
      <c r="B173" s="10">
        <v>3390246</v>
      </c>
      <c r="C173" s="10">
        <v>2487877.57</v>
      </c>
    </row>
    <row r="174" spans="1:3" ht="12.75">
      <c r="A174" s="9"/>
      <c r="B174" s="1"/>
      <c r="C174" s="1"/>
    </row>
    <row r="175" spans="1:3" ht="36">
      <c r="A175" s="5" t="s">
        <v>121</v>
      </c>
      <c r="B175" s="6">
        <f>B176+B179+B177+B178</f>
        <v>11214770</v>
      </c>
      <c r="C175" s="6">
        <f>C176+C179+C177+C178</f>
        <v>6849645.45</v>
      </c>
    </row>
    <row r="176" spans="1:3" ht="36">
      <c r="A176" s="9" t="s">
        <v>68</v>
      </c>
      <c r="B176" s="10">
        <v>26000</v>
      </c>
      <c r="C176" s="10">
        <v>23600</v>
      </c>
    </row>
    <row r="177" spans="1:3" ht="36">
      <c r="A177" s="9" t="s">
        <v>151</v>
      </c>
      <c r="B177" s="10">
        <v>9040000</v>
      </c>
      <c r="C177" s="10">
        <v>5642375.79</v>
      </c>
    </row>
    <row r="178" spans="1:3" ht="36">
      <c r="A178" s="9" t="s">
        <v>152</v>
      </c>
      <c r="B178" s="10">
        <v>1851570</v>
      </c>
      <c r="C178" s="10">
        <v>1155669.66</v>
      </c>
    </row>
    <row r="179" spans="1:3" ht="16.5" customHeight="1">
      <c r="A179" s="9" t="s">
        <v>69</v>
      </c>
      <c r="B179" s="10">
        <v>297200</v>
      </c>
      <c r="C179" s="10">
        <v>28000</v>
      </c>
    </row>
    <row r="180" spans="1:3" ht="12.75">
      <c r="A180" s="1"/>
      <c r="B180" s="1"/>
      <c r="C180" s="1"/>
    </row>
    <row r="181" spans="1:3" ht="36">
      <c r="A181" s="5" t="s">
        <v>122</v>
      </c>
      <c r="B181" s="6">
        <f>B182+B183+B185+B187+B189+B186+B184+B188+B190+B191</f>
        <v>13138790.909999998</v>
      </c>
      <c r="C181" s="6">
        <f>C182+C183+C185+C187+C189+C186+C184+C188+C190+C191</f>
        <v>86820.98</v>
      </c>
    </row>
    <row r="182" spans="1:3" ht="25.5" hidden="1">
      <c r="A182" s="17" t="s">
        <v>70</v>
      </c>
      <c r="B182" s="10">
        <v>0</v>
      </c>
      <c r="C182" s="10">
        <v>0</v>
      </c>
    </row>
    <row r="183" spans="1:3" ht="12.75" hidden="1">
      <c r="A183" s="11" t="s">
        <v>71</v>
      </c>
      <c r="B183" s="10"/>
      <c r="C183" s="10"/>
    </row>
    <row r="184" spans="1:3" ht="38.25">
      <c r="A184" s="42" t="s">
        <v>188</v>
      </c>
      <c r="B184" s="10">
        <v>775632.52</v>
      </c>
      <c r="C184" s="10">
        <v>0</v>
      </c>
    </row>
    <row r="185" spans="1:3" ht="38.25" customHeight="1" hidden="1">
      <c r="A185" s="13" t="s">
        <v>162</v>
      </c>
      <c r="B185" s="10"/>
      <c r="C185" s="10"/>
    </row>
    <row r="186" spans="1:3" ht="48" hidden="1">
      <c r="A186" s="13" t="s">
        <v>161</v>
      </c>
      <c r="B186" s="10"/>
      <c r="C186" s="10"/>
    </row>
    <row r="187" spans="1:3" ht="25.5">
      <c r="A187" s="17" t="s">
        <v>140</v>
      </c>
      <c r="B187" s="10">
        <v>86820.98</v>
      </c>
      <c r="C187" s="10">
        <v>86820.98</v>
      </c>
    </row>
    <row r="188" spans="1:3" ht="27.75" customHeight="1">
      <c r="A188" s="14" t="s">
        <v>182</v>
      </c>
      <c r="B188" s="10">
        <v>235678.95</v>
      </c>
      <c r="C188" s="10">
        <v>0</v>
      </c>
    </row>
    <row r="189" spans="1:3" ht="25.5" hidden="1">
      <c r="A189" s="17" t="s">
        <v>141</v>
      </c>
      <c r="B189" s="10">
        <v>0</v>
      </c>
      <c r="C189" s="10">
        <v>0</v>
      </c>
    </row>
    <row r="190" spans="1:3" ht="25.5">
      <c r="A190" s="41" t="s">
        <v>184</v>
      </c>
      <c r="B190" s="10">
        <v>10694182.6</v>
      </c>
      <c r="C190" s="10">
        <v>0</v>
      </c>
    </row>
    <row r="191" spans="1:3" ht="38.25">
      <c r="A191" s="41" t="s">
        <v>185</v>
      </c>
      <c r="B191" s="10">
        <v>1346475.86</v>
      </c>
      <c r="C191" s="10">
        <v>0</v>
      </c>
    </row>
    <row r="192" spans="1:3" ht="12.75">
      <c r="A192" s="1"/>
      <c r="B192" s="1"/>
      <c r="C192" s="1"/>
    </row>
    <row r="193" spans="1:3" ht="24">
      <c r="A193" s="26" t="s">
        <v>123</v>
      </c>
      <c r="B193" s="6">
        <f>B194+B206</f>
        <v>22446566</v>
      </c>
      <c r="C193" s="6">
        <f>C194+C206</f>
        <v>18028988.15</v>
      </c>
    </row>
    <row r="194" spans="1:3" ht="36">
      <c r="A194" s="28" t="s">
        <v>124</v>
      </c>
      <c r="B194" s="8">
        <f>B195+B198+B199+B200+B201+B202+B203+B204+B205+B196+B197</f>
        <v>15196157</v>
      </c>
      <c r="C194" s="8">
        <f>C195+C198+C199+C200+C201+C202+C203+C204+C205+C196+C197</f>
        <v>12170735.98</v>
      </c>
    </row>
    <row r="195" spans="1:3" ht="36">
      <c r="A195" s="11" t="s">
        <v>72</v>
      </c>
      <c r="B195" s="10">
        <v>12343812</v>
      </c>
      <c r="C195" s="10">
        <v>9693525.32</v>
      </c>
    </row>
    <row r="196" spans="1:3" ht="30.75" customHeight="1">
      <c r="A196" s="9" t="s">
        <v>176</v>
      </c>
      <c r="B196" s="10">
        <v>2365626</v>
      </c>
      <c r="C196" s="10">
        <v>1990491.66</v>
      </c>
    </row>
    <row r="197" spans="1:3" ht="24">
      <c r="A197" s="9" t="s">
        <v>177</v>
      </c>
      <c r="B197" s="10">
        <v>23656</v>
      </c>
      <c r="C197" s="10">
        <v>23656</v>
      </c>
    </row>
    <row r="198" spans="1:3" ht="36">
      <c r="A198" s="16" t="s">
        <v>73</v>
      </c>
      <c r="B198" s="10">
        <v>46983.08</v>
      </c>
      <c r="C198" s="10">
        <v>46983.08</v>
      </c>
    </row>
    <row r="199" spans="1:5" ht="36">
      <c r="A199" s="16" t="s">
        <v>74</v>
      </c>
      <c r="B199" s="10">
        <v>382479.92</v>
      </c>
      <c r="C199" s="10">
        <v>382479.92</v>
      </c>
      <c r="E199" s="2"/>
    </row>
    <row r="200" spans="1:3" ht="24.75" customHeight="1">
      <c r="A200" s="16" t="s">
        <v>75</v>
      </c>
      <c r="B200" s="10">
        <v>33600</v>
      </c>
      <c r="C200" s="10">
        <v>33600</v>
      </c>
    </row>
    <row r="201" spans="1:3" ht="46.5" customHeight="1" hidden="1">
      <c r="A201" s="16" t="s">
        <v>131</v>
      </c>
      <c r="B201" s="10"/>
      <c r="C201" s="10"/>
    </row>
    <row r="202" spans="1:3" ht="50.25" customHeight="1" hidden="1">
      <c r="A202" s="16" t="s">
        <v>132</v>
      </c>
      <c r="B202" s="10"/>
      <c r="C202" s="10"/>
    </row>
    <row r="203" spans="1:3" ht="24" hidden="1">
      <c r="A203" s="16" t="s">
        <v>146</v>
      </c>
      <c r="B203" s="10"/>
      <c r="C203" s="10"/>
    </row>
    <row r="204" spans="1:3" ht="24" hidden="1">
      <c r="A204" s="16" t="s">
        <v>147</v>
      </c>
      <c r="B204" s="10"/>
      <c r="C204" s="10"/>
    </row>
    <row r="205" spans="1:3" ht="25.5" hidden="1">
      <c r="A205" s="20" t="s">
        <v>158</v>
      </c>
      <c r="B205" s="10"/>
      <c r="C205" s="10"/>
    </row>
    <row r="206" spans="1:3" ht="24">
      <c r="A206" s="28" t="s">
        <v>125</v>
      </c>
      <c r="B206" s="8">
        <f>B207+B208</f>
        <v>7250409</v>
      </c>
      <c r="C206" s="8">
        <f>C207+C208</f>
        <v>5858252.17</v>
      </c>
    </row>
    <row r="207" spans="1:3" ht="24">
      <c r="A207" s="11" t="s">
        <v>76</v>
      </c>
      <c r="B207" s="10">
        <v>7250409</v>
      </c>
      <c r="C207" s="10">
        <v>5858252.17</v>
      </c>
    </row>
    <row r="208" spans="1:3" ht="24" hidden="1">
      <c r="A208" s="9" t="s">
        <v>133</v>
      </c>
      <c r="B208" s="10">
        <v>0</v>
      </c>
      <c r="C208" s="10">
        <v>0</v>
      </c>
    </row>
    <row r="209" spans="1:3" ht="12.75">
      <c r="A209" s="9"/>
      <c r="B209" s="10"/>
      <c r="C209" s="10"/>
    </row>
    <row r="210" spans="1:3" ht="36">
      <c r="A210" s="5" t="s">
        <v>169</v>
      </c>
      <c r="B210" s="6">
        <f>B211+B212</f>
        <v>335000</v>
      </c>
      <c r="C210" s="6">
        <f>C211+C212</f>
        <v>0</v>
      </c>
    </row>
    <row r="211" spans="1:3" ht="36">
      <c r="A211" s="9" t="s">
        <v>170</v>
      </c>
      <c r="B211" s="10">
        <v>300000</v>
      </c>
      <c r="C211" s="10">
        <v>0</v>
      </c>
    </row>
    <row r="212" spans="1:3" ht="48">
      <c r="A212" s="9" t="s">
        <v>171</v>
      </c>
      <c r="B212" s="10">
        <v>35000</v>
      </c>
      <c r="C212" s="10">
        <v>0</v>
      </c>
    </row>
    <row r="213" spans="1:3" ht="12.75">
      <c r="A213" s="11"/>
      <c r="B213" s="10"/>
      <c r="C213" s="10"/>
    </row>
    <row r="214" spans="1:3" ht="12.75">
      <c r="A214" s="24" t="s">
        <v>77</v>
      </c>
      <c r="B214" s="10">
        <f>B218+B219+B215</f>
        <v>7668694</v>
      </c>
      <c r="C214" s="10">
        <f>C218+C219+C215</f>
        <v>6338333.890000001</v>
      </c>
    </row>
    <row r="215" spans="1:3" ht="12.75">
      <c r="A215" s="13" t="s">
        <v>166</v>
      </c>
      <c r="B215" s="10">
        <f>B216+B217</f>
        <v>2240500</v>
      </c>
      <c r="C215" s="10">
        <f>C216+C217</f>
        <v>2240500</v>
      </c>
    </row>
    <row r="216" spans="1:3" ht="24">
      <c r="A216" s="13" t="s">
        <v>167</v>
      </c>
      <c r="B216" s="10">
        <v>1120250</v>
      </c>
      <c r="C216" s="10">
        <v>1120250</v>
      </c>
    </row>
    <row r="217" spans="1:3" ht="24">
      <c r="A217" s="13" t="s">
        <v>168</v>
      </c>
      <c r="B217" s="10">
        <v>1120250</v>
      </c>
      <c r="C217" s="10">
        <v>1120250</v>
      </c>
    </row>
    <row r="218" spans="1:3" ht="12.75">
      <c r="A218" s="24" t="s">
        <v>78</v>
      </c>
      <c r="B218" s="10">
        <v>2976821</v>
      </c>
      <c r="C218" s="10">
        <v>2281411.08</v>
      </c>
    </row>
    <row r="219" spans="1:3" ht="24">
      <c r="A219" s="25" t="s">
        <v>79</v>
      </c>
      <c r="B219" s="10">
        <v>2451373</v>
      </c>
      <c r="C219" s="10">
        <v>1816422.81</v>
      </c>
    </row>
    <row r="220" spans="1:3" ht="12.75">
      <c r="A220" s="29" t="s">
        <v>80</v>
      </c>
      <c r="B220" s="30">
        <f>B221-B214</f>
        <v>1320462896.22</v>
      </c>
      <c r="C220" s="30">
        <f>C221-C214</f>
        <v>848985549.1700001</v>
      </c>
    </row>
    <row r="221" spans="1:3" ht="12.75">
      <c r="A221" s="29" t="s">
        <v>81</v>
      </c>
      <c r="B221" s="30">
        <f>B5+B38+B47+B59+B74+B80+B87+B98+B147+B175+B181+B193+B214+B210</f>
        <v>1328131590.22</v>
      </c>
      <c r="C221" s="30">
        <f>C5+C38+C47+C59+C74+C80+C87+C98+C147+C175+C181+C193+C214+C210</f>
        <v>855323883.0600001</v>
      </c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2018-11-14T06:14:23Z</cp:lastPrinted>
  <dcterms:created xsi:type="dcterms:W3CDTF">2001-12-17T06:37:03Z</dcterms:created>
  <dcterms:modified xsi:type="dcterms:W3CDTF">2019-10-18T08:43:09Z</dcterms:modified>
  <cp:category/>
  <cp:version/>
  <cp:contentType/>
  <cp:contentStatus/>
</cp:coreProperties>
</file>